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\\fs-smb-usr-009.ad.naturalis.nl\homedir\Bart.Braun\Downloads\"/>
    </mc:Choice>
  </mc:AlternateContent>
  <xr:revisionPtr revIDLastSave="0" documentId="13_ncr:1_{3AD813CA-6C09-422F-BBC2-9C3901018EA2}" xr6:coauthVersionLast="36" xr6:coauthVersionMax="36" xr10:uidLastSave="{00000000-0000-0000-0000-000000000000}"/>
  <bookViews>
    <workbookView xWindow="0" yWindow="0" windowWidth="28800" windowHeight="14025" firstSheet="12" activeTab="19" xr2:uid="{00000000-000D-0000-FFFF-FFFF00000000}"/>
  </bookViews>
  <sheets>
    <sheet name="Samenvatting" sheetId="1" r:id="rId1"/>
    <sheet name="Telformulieren" sheetId="2" r:id="rId2"/>
    <sheet name="Basis blad per locatie" sheetId="4" r:id="rId3"/>
    <sheet name="1) Cadzand  Zwin" sheetId="5" r:id="rId4"/>
    <sheet name="2) Oostkapelle" sheetId="6" r:id="rId5"/>
    <sheet name="3) Westenschouwen" sheetId="7" r:id="rId6"/>
    <sheet name="5) Ouddorp" sheetId="8" r:id="rId7"/>
    <sheet name="6) Hoek van Holland" sheetId="9" r:id="rId8"/>
    <sheet name="7) Kijkduin" sheetId="10" r:id="rId9"/>
    <sheet name="8) Scheveningen" sheetId="11" r:id="rId10"/>
    <sheet name="9) Katwijk" sheetId="12" r:id="rId11"/>
    <sheet name="10) Noordwijk" sheetId="13" r:id="rId12"/>
    <sheet name="11) Zandvoort" sheetId="14" r:id="rId13"/>
    <sheet name="13) Petten" sheetId="15" r:id="rId14"/>
    <sheet name="14) Texel" sheetId="16" r:id="rId15"/>
    <sheet name="16) Terschelling" sheetId="17" r:id="rId16"/>
    <sheet name="17) Ameland" sheetId="18" r:id="rId17"/>
    <sheet name="18) Schiermonnikoog" sheetId="19" r:id="rId18"/>
    <sheet name="19) Extra locaties ZE" sheetId="20" r:id="rId19"/>
    <sheet name="21) Extra locaties NH" sheetId="21" r:id="rId20"/>
  </sheets>
  <calcPr calcId="191029"/>
  <extLst>
    <ext uri="GoogleSheetsCustomDataVersion2">
      <go:sheetsCustomData xmlns:go="http://customooxmlschemas.google.com/" r:id="rId25" roundtripDataChecksum="ifbZNpReo8ID1CB0msIuzd4P/YyLBdBnFxOPl6pxqBk="/>
    </ext>
  </extLst>
</workbook>
</file>

<file path=xl/calcChain.xml><?xml version="1.0" encoding="utf-8"?>
<calcChain xmlns="http://schemas.openxmlformats.org/spreadsheetml/2006/main">
  <c r="N38" i="21" l="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4" i="21"/>
  <c r="M14" i="21"/>
  <c r="N13" i="21"/>
  <c r="M13" i="21"/>
  <c r="N12" i="21"/>
  <c r="M12" i="21"/>
  <c r="N11" i="21"/>
  <c r="M11" i="21"/>
  <c r="N10" i="21"/>
  <c r="M10" i="21"/>
  <c r="N9" i="21"/>
  <c r="M9" i="21"/>
  <c r="N8" i="21"/>
  <c r="M8" i="21"/>
  <c r="N7" i="21"/>
  <c r="M7" i="21"/>
  <c r="N6" i="21"/>
  <c r="M6" i="21"/>
  <c r="N5" i="21"/>
  <c r="M5" i="21"/>
  <c r="N4" i="21"/>
  <c r="M4" i="21"/>
  <c r="J39" i="20"/>
  <c r="I39" i="20"/>
  <c r="J38" i="20"/>
  <c r="I38" i="20"/>
  <c r="J37" i="20"/>
  <c r="I37" i="20"/>
  <c r="J36" i="20"/>
  <c r="I36" i="20"/>
  <c r="J35" i="20"/>
  <c r="I35" i="20"/>
  <c r="J34" i="20"/>
  <c r="I34" i="20"/>
  <c r="J33" i="20"/>
  <c r="I33" i="20"/>
  <c r="J32" i="20"/>
  <c r="I32" i="20"/>
  <c r="J31" i="20"/>
  <c r="I31" i="20"/>
  <c r="J30" i="20"/>
  <c r="I30" i="20"/>
  <c r="J29" i="20"/>
  <c r="I29" i="20"/>
  <c r="J28" i="20"/>
  <c r="I28" i="20"/>
  <c r="J27" i="20"/>
  <c r="I27" i="20"/>
  <c r="J26" i="20"/>
  <c r="I26" i="20"/>
  <c r="J25" i="20"/>
  <c r="I25" i="20"/>
  <c r="J24" i="20"/>
  <c r="I24" i="20"/>
  <c r="J23" i="20"/>
  <c r="I23" i="20"/>
  <c r="J22" i="20"/>
  <c r="I22" i="20"/>
  <c r="J21" i="20"/>
  <c r="I21" i="20"/>
  <c r="J20" i="20"/>
  <c r="I20" i="20"/>
  <c r="J19" i="20"/>
  <c r="I19" i="20"/>
  <c r="J18" i="20"/>
  <c r="I18" i="20"/>
  <c r="J17" i="20"/>
  <c r="I17" i="20"/>
  <c r="J16" i="20"/>
  <c r="I16" i="20"/>
  <c r="J15" i="20"/>
  <c r="I15" i="20"/>
  <c r="J14" i="20"/>
  <c r="I14" i="20"/>
  <c r="J13" i="20"/>
  <c r="I13" i="20"/>
  <c r="J12" i="20"/>
  <c r="I12" i="20"/>
  <c r="J11" i="20"/>
  <c r="I11" i="20"/>
  <c r="J10" i="20"/>
  <c r="I10" i="20"/>
  <c r="J9" i="20"/>
  <c r="I9" i="20"/>
  <c r="J8" i="20"/>
  <c r="I8" i="20"/>
  <c r="J7" i="20"/>
  <c r="I7" i="20"/>
  <c r="J6" i="20"/>
  <c r="I6" i="20"/>
  <c r="J5" i="20"/>
  <c r="I5" i="20"/>
  <c r="J4" i="20"/>
  <c r="I4" i="20"/>
  <c r="BJ35" i="18"/>
  <c r="BI35" i="18"/>
  <c r="BJ34" i="18"/>
  <c r="BI34" i="18"/>
  <c r="BJ33" i="18"/>
  <c r="BI33" i="18"/>
  <c r="BJ32" i="18"/>
  <c r="BI32" i="18"/>
  <c r="BJ31" i="18"/>
  <c r="BI31" i="18"/>
  <c r="BJ30" i="18"/>
  <c r="BI30" i="18"/>
  <c r="BJ29" i="18"/>
  <c r="BI29" i="18"/>
  <c r="BJ28" i="18"/>
  <c r="BI28" i="18"/>
  <c r="BJ27" i="18"/>
  <c r="BI27" i="18"/>
  <c r="BJ26" i="18"/>
  <c r="BI26" i="18"/>
  <c r="BJ25" i="18"/>
  <c r="BI25" i="18"/>
  <c r="BJ24" i="18"/>
  <c r="BI24" i="18"/>
  <c r="BJ23" i="18"/>
  <c r="BI23" i="18"/>
  <c r="BJ22" i="18"/>
  <c r="BI22" i="18"/>
  <c r="BJ21" i="18"/>
  <c r="BI21" i="18"/>
  <c r="BJ20" i="18"/>
  <c r="BI20" i="18"/>
  <c r="BJ19" i="18"/>
  <c r="BI19" i="18"/>
  <c r="BJ18" i="18"/>
  <c r="BI18" i="18"/>
  <c r="BJ17" i="18"/>
  <c r="BI17" i="18"/>
  <c r="BJ16" i="18"/>
  <c r="BI16" i="18"/>
  <c r="BJ15" i="18"/>
  <c r="BI15" i="18"/>
  <c r="BJ14" i="18"/>
  <c r="BI14" i="18"/>
  <c r="BJ13" i="18"/>
  <c r="BI13" i="18"/>
  <c r="BJ12" i="18"/>
  <c r="BI12" i="18"/>
  <c r="BJ11" i="18"/>
  <c r="BI11" i="18"/>
  <c r="BJ10" i="18"/>
  <c r="BI10" i="18"/>
  <c r="BJ9" i="18"/>
  <c r="BI9" i="18"/>
  <c r="BJ8" i="18"/>
  <c r="BI8" i="18"/>
  <c r="BJ7" i="18"/>
  <c r="BI7" i="18"/>
  <c r="BJ6" i="18"/>
  <c r="BI6" i="18"/>
  <c r="BJ5" i="18"/>
  <c r="BI5" i="18"/>
  <c r="BJ4" i="18"/>
  <c r="BI4" i="18"/>
  <c r="BJ38" i="17"/>
  <c r="BI38" i="17"/>
  <c r="BJ37" i="17"/>
  <c r="BI37" i="17"/>
  <c r="BJ36" i="17"/>
  <c r="BI36" i="17"/>
  <c r="BJ35" i="17"/>
  <c r="BI35" i="17"/>
  <c r="BJ34" i="17"/>
  <c r="BI34" i="17"/>
  <c r="BJ33" i="17"/>
  <c r="BI33" i="17"/>
  <c r="BJ32" i="17"/>
  <c r="BI32" i="17"/>
  <c r="BJ31" i="17"/>
  <c r="BI31" i="17"/>
  <c r="BJ30" i="17"/>
  <c r="BI30" i="17"/>
  <c r="BJ29" i="17"/>
  <c r="BI29" i="17"/>
  <c r="BJ28" i="17"/>
  <c r="BI28" i="17"/>
  <c r="BJ27" i="17"/>
  <c r="BI27" i="17"/>
  <c r="BJ26" i="17"/>
  <c r="BI26" i="17"/>
  <c r="BJ25" i="17"/>
  <c r="BI25" i="17"/>
  <c r="BJ24" i="17"/>
  <c r="BI24" i="17"/>
  <c r="BJ23" i="17"/>
  <c r="BI23" i="17"/>
  <c r="BJ22" i="17"/>
  <c r="BI22" i="17"/>
  <c r="BJ21" i="17"/>
  <c r="BI21" i="17"/>
  <c r="BJ20" i="17"/>
  <c r="BI20" i="17"/>
  <c r="BJ19" i="17"/>
  <c r="BI19" i="17"/>
  <c r="BJ18" i="17"/>
  <c r="BI18" i="17"/>
  <c r="BJ17" i="17"/>
  <c r="BI17" i="17"/>
  <c r="BJ16" i="17"/>
  <c r="BI16" i="17"/>
  <c r="BJ15" i="17"/>
  <c r="BI15" i="17"/>
  <c r="BJ14" i="17"/>
  <c r="BI14" i="17"/>
  <c r="BJ13" i="17"/>
  <c r="BI13" i="17"/>
  <c r="BJ12" i="17"/>
  <c r="BI12" i="17"/>
  <c r="BJ11" i="17"/>
  <c r="BI11" i="17"/>
  <c r="BJ10" i="17"/>
  <c r="BI10" i="17"/>
  <c r="BJ9" i="17"/>
  <c r="BI9" i="17"/>
  <c r="BJ8" i="17"/>
  <c r="BI8" i="17"/>
  <c r="BJ7" i="17"/>
  <c r="BI7" i="17"/>
  <c r="BJ6" i="17"/>
  <c r="BI6" i="17"/>
  <c r="BJ5" i="17"/>
  <c r="BI5" i="17"/>
  <c r="BJ4" i="17"/>
  <c r="BI4" i="17"/>
  <c r="BP37" i="16"/>
  <c r="BO37" i="16"/>
  <c r="BP36" i="16"/>
  <c r="BO36" i="16"/>
  <c r="BP35" i="16"/>
  <c r="BO35" i="16"/>
  <c r="BP34" i="16"/>
  <c r="BO34" i="16"/>
  <c r="BP33" i="16"/>
  <c r="BO33" i="16"/>
  <c r="BP32" i="16"/>
  <c r="BO32" i="16"/>
  <c r="BP31" i="16"/>
  <c r="BO31" i="16"/>
  <c r="BP30" i="16"/>
  <c r="BO30" i="16"/>
  <c r="BP29" i="16"/>
  <c r="BO29" i="16"/>
  <c r="BP28" i="16"/>
  <c r="BO28" i="16"/>
  <c r="BP27" i="16"/>
  <c r="BO27" i="16"/>
  <c r="BP26" i="16"/>
  <c r="BO26" i="16"/>
  <c r="BP25" i="16"/>
  <c r="BO25" i="16"/>
  <c r="BP24" i="16"/>
  <c r="BO24" i="16"/>
  <c r="BP23" i="16"/>
  <c r="BO23" i="16"/>
  <c r="BP22" i="16"/>
  <c r="BO22" i="16"/>
  <c r="BP21" i="16"/>
  <c r="BO21" i="16"/>
  <c r="BP20" i="16"/>
  <c r="BO20" i="16"/>
  <c r="BP19" i="16"/>
  <c r="BO19" i="16"/>
  <c r="BP18" i="16"/>
  <c r="BO18" i="16"/>
  <c r="BP17" i="16"/>
  <c r="BO17" i="16"/>
  <c r="BP16" i="16"/>
  <c r="BO16" i="16"/>
  <c r="BP15" i="16"/>
  <c r="BO15" i="16"/>
  <c r="BP14" i="16"/>
  <c r="BO14" i="16"/>
  <c r="BP13" i="16"/>
  <c r="BO13" i="16"/>
  <c r="BP12" i="16"/>
  <c r="BO12" i="16"/>
  <c r="BP11" i="16"/>
  <c r="BO11" i="16"/>
  <c r="BP10" i="16"/>
  <c r="BO10" i="16"/>
  <c r="BP9" i="16"/>
  <c r="BO9" i="16"/>
  <c r="BP8" i="16"/>
  <c r="BO8" i="16"/>
  <c r="BP7" i="16"/>
  <c r="BO7" i="16"/>
  <c r="BP6" i="16"/>
  <c r="BO6" i="16"/>
  <c r="BP5" i="16"/>
  <c r="BO5" i="16"/>
  <c r="BP4" i="16"/>
  <c r="BO4" i="16"/>
  <c r="BJ39" i="15"/>
  <c r="BI39" i="15"/>
  <c r="BJ38" i="15"/>
  <c r="BI38" i="15"/>
  <c r="BJ37" i="15"/>
  <c r="BI37" i="15"/>
  <c r="BJ36" i="15"/>
  <c r="BI36" i="15"/>
  <c r="BJ35" i="15"/>
  <c r="BI35" i="15"/>
  <c r="BJ34" i="15"/>
  <c r="BI34" i="15"/>
  <c r="BJ33" i="15"/>
  <c r="BI33" i="15"/>
  <c r="BJ32" i="15"/>
  <c r="BI32" i="15"/>
  <c r="BJ31" i="15"/>
  <c r="BI31" i="15"/>
  <c r="BJ30" i="15"/>
  <c r="BI30" i="15"/>
  <c r="BJ29" i="15"/>
  <c r="BI29" i="15"/>
  <c r="BJ28" i="15"/>
  <c r="BI28" i="15"/>
  <c r="BJ27" i="15"/>
  <c r="BI27" i="15"/>
  <c r="BJ26" i="15"/>
  <c r="BI26" i="15"/>
  <c r="BJ25" i="15"/>
  <c r="BI25" i="15"/>
  <c r="BJ24" i="15"/>
  <c r="BI24" i="15"/>
  <c r="BJ23" i="15"/>
  <c r="BI23" i="15"/>
  <c r="BJ22" i="15"/>
  <c r="BI22" i="15"/>
  <c r="BJ21" i="15"/>
  <c r="BI21" i="15"/>
  <c r="BJ20" i="15"/>
  <c r="BI20" i="15"/>
  <c r="BJ19" i="15"/>
  <c r="BI19" i="15"/>
  <c r="BJ18" i="15"/>
  <c r="BI18" i="15"/>
  <c r="BJ17" i="15"/>
  <c r="BI17" i="15"/>
  <c r="BJ16" i="15"/>
  <c r="BI16" i="15"/>
  <c r="BJ15" i="15"/>
  <c r="BI15" i="15"/>
  <c r="BJ14" i="15"/>
  <c r="BI14" i="15"/>
  <c r="BJ13" i="15"/>
  <c r="BI13" i="15"/>
  <c r="BJ12" i="15"/>
  <c r="BI12" i="15"/>
  <c r="BJ11" i="15"/>
  <c r="BI11" i="15"/>
  <c r="BJ10" i="15"/>
  <c r="BI10" i="15"/>
  <c r="BJ9" i="15"/>
  <c r="BI9" i="15"/>
  <c r="BJ8" i="15"/>
  <c r="BI8" i="15"/>
  <c r="BJ7" i="15"/>
  <c r="BI7" i="15"/>
  <c r="BJ6" i="15"/>
  <c r="BI6" i="15"/>
  <c r="BJ5" i="15"/>
  <c r="BI5" i="15"/>
  <c r="BJ4" i="15"/>
  <c r="BI4" i="15"/>
  <c r="BJ41" i="14"/>
  <c r="BI41" i="14"/>
  <c r="BJ40" i="14"/>
  <c r="BI40" i="14"/>
  <c r="BJ39" i="14"/>
  <c r="BI39" i="14"/>
  <c r="BJ38" i="14"/>
  <c r="BI38" i="14"/>
  <c r="BJ37" i="14"/>
  <c r="BI37" i="14"/>
  <c r="BJ36" i="14"/>
  <c r="BI36" i="14"/>
  <c r="BJ35" i="14"/>
  <c r="BI35" i="14"/>
  <c r="BJ34" i="14"/>
  <c r="BI34" i="14"/>
  <c r="BJ33" i="14"/>
  <c r="BI33" i="14"/>
  <c r="BJ32" i="14"/>
  <c r="BI32" i="14"/>
  <c r="BJ31" i="14"/>
  <c r="BI31" i="14"/>
  <c r="BJ30" i="14"/>
  <c r="BI30" i="14"/>
  <c r="BJ29" i="14"/>
  <c r="BI29" i="14"/>
  <c r="BJ28" i="14"/>
  <c r="BI28" i="14"/>
  <c r="BJ27" i="14"/>
  <c r="BI27" i="14"/>
  <c r="BJ26" i="14"/>
  <c r="BI26" i="14"/>
  <c r="BJ25" i="14"/>
  <c r="BI25" i="14"/>
  <c r="BJ24" i="14"/>
  <c r="BI24" i="14"/>
  <c r="BJ23" i="14"/>
  <c r="BI23" i="14"/>
  <c r="BJ22" i="14"/>
  <c r="BI22" i="14"/>
  <c r="BJ21" i="14"/>
  <c r="BI21" i="14"/>
  <c r="BJ20" i="14"/>
  <c r="BI20" i="14"/>
  <c r="BJ19" i="14"/>
  <c r="BI19" i="14"/>
  <c r="BJ18" i="14"/>
  <c r="BI18" i="14"/>
  <c r="BJ17" i="14"/>
  <c r="BI17" i="14"/>
  <c r="BJ16" i="14"/>
  <c r="BI16" i="14"/>
  <c r="BJ15" i="14"/>
  <c r="BI15" i="14"/>
  <c r="BJ14" i="14"/>
  <c r="BI14" i="14"/>
  <c r="BJ13" i="14"/>
  <c r="BI13" i="14"/>
  <c r="BJ12" i="14"/>
  <c r="BI12" i="14"/>
  <c r="BJ11" i="14"/>
  <c r="BI11" i="14"/>
  <c r="BJ10" i="14"/>
  <c r="BI10" i="14"/>
  <c r="BJ9" i="14"/>
  <c r="BI9" i="14"/>
  <c r="BJ8" i="14"/>
  <c r="BI8" i="14"/>
  <c r="BJ7" i="14"/>
  <c r="BI7" i="14"/>
  <c r="BJ6" i="14"/>
  <c r="BI6" i="14"/>
  <c r="BJ5" i="14"/>
  <c r="BI5" i="14"/>
  <c r="BJ4" i="14"/>
  <c r="BI4" i="14"/>
  <c r="BJ38" i="13"/>
  <c r="BI38" i="13"/>
  <c r="BJ37" i="13"/>
  <c r="BI37" i="13"/>
  <c r="BJ36" i="13"/>
  <c r="BI36" i="13"/>
  <c r="BJ35" i="13"/>
  <c r="BI35" i="13"/>
  <c r="BJ34" i="13"/>
  <c r="BI34" i="13"/>
  <c r="BJ33" i="13"/>
  <c r="BI33" i="13"/>
  <c r="BJ32" i="13"/>
  <c r="BI32" i="13"/>
  <c r="BJ31" i="13"/>
  <c r="BI31" i="13"/>
  <c r="BJ30" i="13"/>
  <c r="BI30" i="13"/>
  <c r="BJ29" i="13"/>
  <c r="BI29" i="13"/>
  <c r="BJ28" i="13"/>
  <c r="BI28" i="13"/>
  <c r="BJ27" i="13"/>
  <c r="BI27" i="13"/>
  <c r="BJ26" i="13"/>
  <c r="BI26" i="13"/>
  <c r="BJ25" i="13"/>
  <c r="BI25" i="13"/>
  <c r="BJ24" i="13"/>
  <c r="BI24" i="13"/>
  <c r="BJ23" i="13"/>
  <c r="BI23" i="13"/>
  <c r="BJ22" i="13"/>
  <c r="BI22" i="13"/>
  <c r="BJ21" i="13"/>
  <c r="BI21" i="13"/>
  <c r="BJ20" i="13"/>
  <c r="BI20" i="13"/>
  <c r="BJ19" i="13"/>
  <c r="BI19" i="13"/>
  <c r="BJ18" i="13"/>
  <c r="BI18" i="13"/>
  <c r="BJ17" i="13"/>
  <c r="BI17" i="13"/>
  <c r="BJ16" i="13"/>
  <c r="BI16" i="13"/>
  <c r="BJ15" i="13"/>
  <c r="BI15" i="13"/>
  <c r="BJ14" i="13"/>
  <c r="BI14" i="13"/>
  <c r="BJ13" i="13"/>
  <c r="BI13" i="13"/>
  <c r="BJ12" i="13"/>
  <c r="BI12" i="13"/>
  <c r="BJ11" i="13"/>
  <c r="BI11" i="13"/>
  <c r="BJ10" i="13"/>
  <c r="BI10" i="13"/>
  <c r="BJ9" i="13"/>
  <c r="BI9" i="13"/>
  <c r="BJ8" i="13"/>
  <c r="BI8" i="13"/>
  <c r="BJ7" i="13"/>
  <c r="BI7" i="13"/>
  <c r="BJ6" i="13"/>
  <c r="BI6" i="13"/>
  <c r="BJ5" i="13"/>
  <c r="BI5" i="13"/>
  <c r="BJ4" i="13"/>
  <c r="BI4" i="13"/>
  <c r="ED44" i="12"/>
  <c r="EC44" i="12"/>
  <c r="ED43" i="12"/>
  <c r="EC43" i="12"/>
  <c r="ED42" i="12"/>
  <c r="EC42" i="12"/>
  <c r="ED41" i="12"/>
  <c r="EC41" i="12"/>
  <c r="ED40" i="12"/>
  <c r="EC40" i="12"/>
  <c r="ED39" i="12"/>
  <c r="EC39" i="12"/>
  <c r="ED38" i="12"/>
  <c r="EC38" i="12"/>
  <c r="ED37" i="12"/>
  <c r="EC37" i="12"/>
  <c r="ED36" i="12"/>
  <c r="EC36" i="12"/>
  <c r="ED35" i="12"/>
  <c r="EC35" i="12"/>
  <c r="ED34" i="12"/>
  <c r="EC34" i="12"/>
  <c r="ED33" i="12"/>
  <c r="EC33" i="12"/>
  <c r="ED32" i="12"/>
  <c r="EC32" i="12"/>
  <c r="ED31" i="12"/>
  <c r="EC31" i="12"/>
  <c r="ED30" i="12"/>
  <c r="EC30" i="12"/>
  <c r="ED29" i="12"/>
  <c r="EC29" i="12"/>
  <c r="ED28" i="12"/>
  <c r="EC28" i="12"/>
  <c r="ED27" i="12"/>
  <c r="EC27" i="12"/>
  <c r="ED26" i="12"/>
  <c r="EC26" i="12"/>
  <c r="ED25" i="12"/>
  <c r="EC25" i="12"/>
  <c r="ED24" i="12"/>
  <c r="EC24" i="12"/>
  <c r="ED23" i="12"/>
  <c r="EC23" i="12"/>
  <c r="ED22" i="12"/>
  <c r="EC22" i="12"/>
  <c r="ED21" i="12"/>
  <c r="EC21" i="12"/>
  <c r="ED20" i="12"/>
  <c r="EC20" i="12"/>
  <c r="ED19" i="12"/>
  <c r="EC19" i="12"/>
  <c r="ED18" i="12"/>
  <c r="EC18" i="12"/>
  <c r="ED17" i="12"/>
  <c r="EC17" i="12"/>
  <c r="ED16" i="12"/>
  <c r="EC16" i="12"/>
  <c r="ED15" i="12"/>
  <c r="EC15" i="12"/>
  <c r="ED14" i="12"/>
  <c r="EC14" i="12"/>
  <c r="ED13" i="12"/>
  <c r="EC13" i="12"/>
  <c r="ED12" i="12"/>
  <c r="EC12" i="12"/>
  <c r="ED11" i="12"/>
  <c r="EC11" i="12"/>
  <c r="ED10" i="12"/>
  <c r="EC10" i="12"/>
  <c r="ED9" i="12"/>
  <c r="EC9" i="12"/>
  <c r="ED8" i="12"/>
  <c r="EC8" i="12"/>
  <c r="ED7" i="12"/>
  <c r="EC7" i="12"/>
  <c r="ED6" i="12"/>
  <c r="EC6" i="12"/>
  <c r="ED5" i="12"/>
  <c r="EC5" i="12"/>
  <c r="ED4" i="12"/>
  <c r="EC4" i="12"/>
  <c r="CD38" i="11"/>
  <c r="CC38" i="11"/>
  <c r="CD37" i="11"/>
  <c r="CC37" i="11"/>
  <c r="CD36" i="11"/>
  <c r="CC36" i="11"/>
  <c r="CD35" i="11"/>
  <c r="CC35" i="11"/>
  <c r="CD34" i="11"/>
  <c r="CC34" i="11"/>
  <c r="CD33" i="11"/>
  <c r="CC33" i="11"/>
  <c r="CD32" i="11"/>
  <c r="CC32" i="11"/>
  <c r="CD31" i="11"/>
  <c r="CC31" i="11"/>
  <c r="CD30" i="11"/>
  <c r="CC30" i="11"/>
  <c r="CD29" i="11"/>
  <c r="CC29" i="11"/>
  <c r="CD28" i="11"/>
  <c r="CC28" i="11"/>
  <c r="CD27" i="11"/>
  <c r="CC27" i="11"/>
  <c r="CD26" i="11"/>
  <c r="CC26" i="11"/>
  <c r="CD25" i="11"/>
  <c r="CC25" i="11"/>
  <c r="CD24" i="11"/>
  <c r="CC24" i="11"/>
  <c r="CD23" i="11"/>
  <c r="CC23" i="11"/>
  <c r="CD22" i="11"/>
  <c r="CC22" i="11"/>
  <c r="CD21" i="11"/>
  <c r="CC21" i="11"/>
  <c r="CD20" i="11"/>
  <c r="CC20" i="11"/>
  <c r="CD19" i="11"/>
  <c r="CC19" i="11"/>
  <c r="CD18" i="11"/>
  <c r="CC18" i="11"/>
  <c r="CD17" i="11"/>
  <c r="CC17" i="11"/>
  <c r="CD16" i="11"/>
  <c r="CC16" i="11"/>
  <c r="CD15" i="11"/>
  <c r="CC15" i="11"/>
  <c r="CD14" i="11"/>
  <c r="CC14" i="11"/>
  <c r="CD13" i="11"/>
  <c r="CC13" i="11"/>
  <c r="CD12" i="11"/>
  <c r="CC12" i="11"/>
  <c r="CD11" i="11"/>
  <c r="CC11" i="11"/>
  <c r="CD10" i="11"/>
  <c r="CC10" i="11"/>
  <c r="CD9" i="11"/>
  <c r="CC9" i="11"/>
  <c r="CD8" i="11"/>
  <c r="CC8" i="11"/>
  <c r="CD7" i="11"/>
  <c r="CC7" i="11"/>
  <c r="CD6" i="11"/>
  <c r="CC6" i="11"/>
  <c r="CD5" i="11"/>
  <c r="CC5" i="11"/>
  <c r="CD4" i="11"/>
  <c r="CC4" i="11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CF8" i="10"/>
  <c r="CE8" i="10"/>
  <c r="CF7" i="10"/>
  <c r="CE7" i="10"/>
  <c r="CF6" i="10"/>
  <c r="CE6" i="10"/>
  <c r="CF5" i="10"/>
  <c r="CE5" i="10"/>
  <c r="CF4" i="10"/>
  <c r="CE4" i="10"/>
  <c r="BV40" i="9"/>
  <c r="BU40" i="9"/>
  <c r="BV39" i="9"/>
  <c r="BU39" i="9"/>
  <c r="BV38" i="9"/>
  <c r="BU38" i="9"/>
  <c r="BV37" i="9"/>
  <c r="BU37" i="9"/>
  <c r="BV36" i="9"/>
  <c r="BU36" i="9"/>
  <c r="BV35" i="9"/>
  <c r="BU35" i="9"/>
  <c r="BV34" i="9"/>
  <c r="BU34" i="9"/>
  <c r="BV33" i="9"/>
  <c r="BU33" i="9"/>
  <c r="BV32" i="9"/>
  <c r="BU32" i="9"/>
  <c r="BV31" i="9"/>
  <c r="BU31" i="9"/>
  <c r="BV30" i="9"/>
  <c r="BU30" i="9"/>
  <c r="BV29" i="9"/>
  <c r="BU29" i="9"/>
  <c r="BV28" i="9"/>
  <c r="BU28" i="9"/>
  <c r="BV27" i="9"/>
  <c r="BU27" i="9"/>
  <c r="BV26" i="9"/>
  <c r="BU26" i="9"/>
  <c r="BV25" i="9"/>
  <c r="BU25" i="9"/>
  <c r="BV24" i="9"/>
  <c r="BU24" i="9"/>
  <c r="BV23" i="9"/>
  <c r="BU23" i="9"/>
  <c r="BV22" i="9"/>
  <c r="BU22" i="9"/>
  <c r="BV21" i="9"/>
  <c r="BU21" i="9"/>
  <c r="BV20" i="9"/>
  <c r="BU20" i="9"/>
  <c r="BV19" i="9"/>
  <c r="BU19" i="9"/>
  <c r="BV18" i="9"/>
  <c r="BU18" i="9"/>
  <c r="BV17" i="9"/>
  <c r="BU17" i="9"/>
  <c r="BV16" i="9"/>
  <c r="BU16" i="9"/>
  <c r="BV15" i="9"/>
  <c r="BU15" i="9"/>
  <c r="BV14" i="9"/>
  <c r="BU14" i="9"/>
  <c r="BV13" i="9"/>
  <c r="BU13" i="9"/>
  <c r="BV12" i="9"/>
  <c r="BU12" i="9"/>
  <c r="BV11" i="9"/>
  <c r="BU11" i="9"/>
  <c r="BV10" i="9"/>
  <c r="BU10" i="9"/>
  <c r="BV9" i="9"/>
  <c r="BU9" i="9"/>
  <c r="BV8" i="9"/>
  <c r="BU8" i="9"/>
  <c r="BV7" i="9"/>
  <c r="BU7" i="9"/>
  <c r="BV6" i="9"/>
  <c r="BU6" i="9"/>
  <c r="BV5" i="9"/>
  <c r="BU5" i="9"/>
  <c r="BV4" i="9"/>
  <c r="BU4" i="9"/>
  <c r="CJ40" i="8"/>
  <c r="CI40" i="8"/>
  <c r="CJ39" i="8"/>
  <c r="CI39" i="8"/>
  <c r="CJ38" i="8"/>
  <c r="CI38" i="8"/>
  <c r="CJ37" i="8"/>
  <c r="CI37" i="8"/>
  <c r="CJ36" i="8"/>
  <c r="CI36" i="8"/>
  <c r="CJ35" i="8"/>
  <c r="CI35" i="8"/>
  <c r="CJ34" i="8"/>
  <c r="CI34" i="8"/>
  <c r="CJ33" i="8"/>
  <c r="CI33" i="8"/>
  <c r="CJ32" i="8"/>
  <c r="CI32" i="8"/>
  <c r="CJ31" i="8"/>
  <c r="CI31" i="8"/>
  <c r="CJ30" i="8"/>
  <c r="CI30" i="8"/>
  <c r="CJ29" i="8"/>
  <c r="CI29" i="8"/>
  <c r="CJ28" i="8"/>
  <c r="CI28" i="8"/>
  <c r="CJ27" i="8"/>
  <c r="CI27" i="8"/>
  <c r="CJ26" i="8"/>
  <c r="CI26" i="8"/>
  <c r="CJ25" i="8"/>
  <c r="CI25" i="8"/>
  <c r="CJ24" i="8"/>
  <c r="CI24" i="8"/>
  <c r="CJ23" i="8"/>
  <c r="CI23" i="8"/>
  <c r="CJ22" i="8"/>
  <c r="CI22" i="8"/>
  <c r="CJ21" i="8"/>
  <c r="CI21" i="8"/>
  <c r="CJ20" i="8"/>
  <c r="CI20" i="8"/>
  <c r="CJ19" i="8"/>
  <c r="CI19" i="8"/>
  <c r="CJ18" i="8"/>
  <c r="CI18" i="8"/>
  <c r="CJ17" i="8"/>
  <c r="CI17" i="8"/>
  <c r="CJ16" i="8"/>
  <c r="CI16" i="8"/>
  <c r="CJ15" i="8"/>
  <c r="CI15" i="8"/>
  <c r="CJ14" i="8"/>
  <c r="CI14" i="8"/>
  <c r="CJ13" i="8"/>
  <c r="CI13" i="8"/>
  <c r="CJ12" i="8"/>
  <c r="CI12" i="8"/>
  <c r="CJ11" i="8"/>
  <c r="CI11" i="8"/>
  <c r="CJ10" i="8"/>
  <c r="CI10" i="8"/>
  <c r="CJ9" i="8"/>
  <c r="CI9" i="8"/>
  <c r="CJ8" i="8"/>
  <c r="CI8" i="8"/>
  <c r="CJ7" i="8"/>
  <c r="CI7" i="8"/>
  <c r="CJ6" i="8"/>
  <c r="CI6" i="8"/>
  <c r="CJ5" i="8"/>
  <c r="CI5" i="8"/>
  <c r="CJ4" i="8"/>
  <c r="CI4" i="8"/>
  <c r="BJ38" i="7"/>
  <c r="BI38" i="7"/>
  <c r="BJ37" i="7"/>
  <c r="BI37" i="7"/>
  <c r="BJ36" i="7"/>
  <c r="BI36" i="7"/>
  <c r="BJ35" i="7"/>
  <c r="BI35" i="7"/>
  <c r="BJ34" i="7"/>
  <c r="BI34" i="7"/>
  <c r="BJ33" i="7"/>
  <c r="BI33" i="7"/>
  <c r="BJ32" i="7"/>
  <c r="BI32" i="7"/>
  <c r="BJ31" i="7"/>
  <c r="BI31" i="7"/>
  <c r="BJ30" i="7"/>
  <c r="BI30" i="7"/>
  <c r="BJ29" i="7"/>
  <c r="BI29" i="7"/>
  <c r="BJ28" i="7"/>
  <c r="BI28" i="7"/>
  <c r="BJ27" i="7"/>
  <c r="BI27" i="7"/>
  <c r="BJ26" i="7"/>
  <c r="BI26" i="7"/>
  <c r="BJ25" i="7"/>
  <c r="BI25" i="7"/>
  <c r="BJ24" i="7"/>
  <c r="BI24" i="7"/>
  <c r="BJ23" i="7"/>
  <c r="BI23" i="7"/>
  <c r="BJ22" i="7"/>
  <c r="BI22" i="7"/>
  <c r="BJ21" i="7"/>
  <c r="BI21" i="7"/>
  <c r="BJ20" i="7"/>
  <c r="BI20" i="7"/>
  <c r="BJ19" i="7"/>
  <c r="BI19" i="7"/>
  <c r="BJ18" i="7"/>
  <c r="BI18" i="7"/>
  <c r="BJ17" i="7"/>
  <c r="BI17" i="7"/>
  <c r="BJ16" i="7"/>
  <c r="BI16" i="7"/>
  <c r="BJ15" i="7"/>
  <c r="BI15" i="7"/>
  <c r="BJ14" i="7"/>
  <c r="BI14" i="7"/>
  <c r="BJ13" i="7"/>
  <c r="BI13" i="7"/>
  <c r="BJ12" i="7"/>
  <c r="BI12" i="7"/>
  <c r="BJ11" i="7"/>
  <c r="BI11" i="7"/>
  <c r="BJ10" i="7"/>
  <c r="BI10" i="7"/>
  <c r="BJ9" i="7"/>
  <c r="BI9" i="7"/>
  <c r="BJ8" i="7"/>
  <c r="BI8" i="7"/>
  <c r="BJ7" i="7"/>
  <c r="BI7" i="7"/>
  <c r="BJ6" i="7"/>
  <c r="BI6" i="7"/>
  <c r="BJ4" i="7"/>
  <c r="BI4" i="7"/>
  <c r="DR44" i="6"/>
  <c r="DQ44" i="6"/>
  <c r="DR43" i="6"/>
  <c r="DQ43" i="6"/>
  <c r="DR42" i="6"/>
  <c r="DQ42" i="6"/>
  <c r="DR41" i="6"/>
  <c r="DQ41" i="6"/>
  <c r="DR40" i="6"/>
  <c r="DQ40" i="6"/>
  <c r="DR39" i="6"/>
  <c r="DQ39" i="6"/>
  <c r="DR38" i="6"/>
  <c r="DQ38" i="6"/>
  <c r="DR37" i="6"/>
  <c r="DQ37" i="6"/>
  <c r="DR36" i="6"/>
  <c r="DQ36" i="6"/>
  <c r="DR35" i="6"/>
  <c r="DQ35" i="6"/>
  <c r="DR34" i="6"/>
  <c r="DQ34" i="6"/>
  <c r="DR33" i="6"/>
  <c r="DQ33" i="6"/>
  <c r="DR32" i="6"/>
  <c r="DQ32" i="6"/>
  <c r="DR31" i="6"/>
  <c r="DQ31" i="6"/>
  <c r="DR30" i="6"/>
  <c r="DQ30" i="6"/>
  <c r="DR29" i="6"/>
  <c r="DQ29" i="6"/>
  <c r="DR28" i="6"/>
  <c r="DQ28" i="6"/>
  <c r="DR27" i="6"/>
  <c r="DQ27" i="6"/>
  <c r="DR26" i="6"/>
  <c r="DQ26" i="6"/>
  <c r="DR25" i="6"/>
  <c r="DQ25" i="6"/>
  <c r="DR24" i="6"/>
  <c r="DQ24" i="6"/>
  <c r="DR23" i="6"/>
  <c r="DQ23" i="6"/>
  <c r="DR22" i="6"/>
  <c r="DQ22" i="6"/>
  <c r="DR21" i="6"/>
  <c r="DQ21" i="6"/>
  <c r="DR20" i="6"/>
  <c r="DQ20" i="6"/>
  <c r="DR19" i="6"/>
  <c r="DQ19" i="6"/>
  <c r="DR18" i="6"/>
  <c r="DQ18" i="6"/>
  <c r="DR17" i="6"/>
  <c r="DQ17" i="6"/>
  <c r="DR16" i="6"/>
  <c r="DQ16" i="6"/>
  <c r="DR15" i="6"/>
  <c r="DQ15" i="6"/>
  <c r="DR14" i="6"/>
  <c r="DQ14" i="6"/>
  <c r="DR13" i="6"/>
  <c r="DQ13" i="6"/>
  <c r="DR12" i="6"/>
  <c r="DQ12" i="6"/>
  <c r="DR11" i="6"/>
  <c r="DQ11" i="6"/>
  <c r="DR10" i="6"/>
  <c r="DQ10" i="6"/>
  <c r="DR9" i="6"/>
  <c r="DQ9" i="6"/>
  <c r="DR8" i="6"/>
  <c r="DQ8" i="6"/>
  <c r="DR7" i="6"/>
  <c r="DQ7" i="6"/>
  <c r="DR6" i="6"/>
  <c r="DQ6" i="6"/>
  <c r="DR5" i="6"/>
  <c r="DQ5" i="6"/>
  <c r="DR4" i="6"/>
  <c r="DQ4" i="6"/>
  <c r="BJ35" i="5"/>
  <c r="BI35" i="5"/>
  <c r="BJ34" i="5"/>
  <c r="BI34" i="5"/>
  <c r="BJ33" i="5"/>
  <c r="BI33" i="5"/>
  <c r="BJ32" i="5"/>
  <c r="BI32" i="5"/>
  <c r="BJ31" i="5"/>
  <c r="BI31" i="5"/>
  <c r="BJ30" i="5"/>
  <c r="BI30" i="5"/>
  <c r="BJ29" i="5"/>
  <c r="BI29" i="5"/>
  <c r="BJ28" i="5"/>
  <c r="BI28" i="5"/>
  <c r="BJ27" i="5"/>
  <c r="BI27" i="5"/>
  <c r="BJ26" i="5"/>
  <c r="BI26" i="5"/>
  <c r="BJ25" i="5"/>
  <c r="BI25" i="5"/>
  <c r="BJ24" i="5"/>
  <c r="BI24" i="5"/>
  <c r="BJ23" i="5"/>
  <c r="BI23" i="5"/>
  <c r="BJ22" i="5"/>
  <c r="BI22" i="5"/>
  <c r="BJ21" i="5"/>
  <c r="BI21" i="5"/>
  <c r="BJ20" i="5"/>
  <c r="BI20" i="5"/>
  <c r="BJ19" i="5"/>
  <c r="BI19" i="5"/>
  <c r="BJ18" i="5"/>
  <c r="BI18" i="5"/>
  <c r="BJ17" i="5"/>
  <c r="BI17" i="5"/>
  <c r="BJ16" i="5"/>
  <c r="BI16" i="5"/>
  <c r="BJ15" i="5"/>
  <c r="BI15" i="5"/>
  <c r="BJ14" i="5"/>
  <c r="BI14" i="5"/>
  <c r="BJ13" i="5"/>
  <c r="BI13" i="5"/>
  <c r="BJ12" i="5"/>
  <c r="BI12" i="5"/>
  <c r="BJ11" i="5"/>
  <c r="BI11" i="5"/>
  <c r="BJ10" i="5"/>
  <c r="BI10" i="5"/>
  <c r="BJ9" i="5"/>
  <c r="BI9" i="5"/>
  <c r="BJ8" i="5"/>
  <c r="BI8" i="5"/>
  <c r="BJ7" i="5"/>
  <c r="BI7" i="5"/>
  <c r="BJ6" i="5"/>
  <c r="BI6" i="5"/>
  <c r="BJ5" i="5"/>
  <c r="BI5" i="5"/>
  <c r="BJ4" i="5"/>
  <c r="BI4" i="5"/>
  <c r="BD58" i="2"/>
  <c r="BC58" i="2"/>
  <c r="AT58" i="2"/>
  <c r="AS58" i="2"/>
  <c r="AJ58" i="2"/>
  <c r="AI58" i="2"/>
  <c r="Z58" i="2"/>
  <c r="Y58" i="2"/>
  <c r="L58" i="2"/>
  <c r="K58" i="2"/>
  <c r="BD57" i="2"/>
  <c r="BC57" i="2"/>
  <c r="AT57" i="2"/>
  <c r="AS57" i="2"/>
  <c r="AJ57" i="2"/>
  <c r="AI57" i="2"/>
  <c r="Z57" i="2"/>
  <c r="Y57" i="2"/>
  <c r="L57" i="2"/>
  <c r="K57" i="2"/>
  <c r="BD56" i="2"/>
  <c r="BC56" i="2"/>
  <c r="AT56" i="2"/>
  <c r="AS56" i="2"/>
  <c r="AJ56" i="2"/>
  <c r="AI56" i="2"/>
  <c r="Z56" i="2"/>
  <c r="Y56" i="2"/>
  <c r="L56" i="2"/>
  <c r="K56" i="2"/>
  <c r="BD55" i="2"/>
  <c r="BC55" i="2"/>
  <c r="AT55" i="2"/>
  <c r="AS55" i="2"/>
  <c r="AJ55" i="2"/>
  <c r="AI55" i="2"/>
  <c r="Z55" i="2"/>
  <c r="Y55" i="2"/>
  <c r="L55" i="2"/>
  <c r="K55" i="2"/>
  <c r="BD54" i="2"/>
  <c r="BC54" i="2"/>
  <c r="AT54" i="2"/>
  <c r="AS54" i="2"/>
  <c r="AJ54" i="2"/>
  <c r="AI54" i="2"/>
  <c r="Z54" i="2"/>
  <c r="Y54" i="2"/>
  <c r="L54" i="2"/>
  <c r="K54" i="2"/>
  <c r="BD53" i="2"/>
  <c r="BC53" i="2"/>
  <c r="AT53" i="2"/>
  <c r="AS53" i="2"/>
  <c r="AJ53" i="2"/>
  <c r="AI53" i="2"/>
  <c r="Z53" i="2"/>
  <c r="Y53" i="2"/>
  <c r="L53" i="2"/>
  <c r="K53" i="2"/>
  <c r="BD52" i="2"/>
  <c r="BC52" i="2"/>
  <c r="AT52" i="2"/>
  <c r="AS52" i="2"/>
  <c r="AJ52" i="2"/>
  <c r="AI52" i="2"/>
  <c r="Z52" i="2"/>
  <c r="Y52" i="2"/>
  <c r="L52" i="2"/>
  <c r="K52" i="2"/>
  <c r="BD51" i="2"/>
  <c r="BC51" i="2"/>
  <c r="AT51" i="2"/>
  <c r="AS51" i="2"/>
  <c r="AJ51" i="2"/>
  <c r="AI51" i="2"/>
  <c r="Z51" i="2"/>
  <c r="Y51" i="2"/>
  <c r="L51" i="2"/>
  <c r="K51" i="2"/>
  <c r="BD50" i="2"/>
  <c r="BC50" i="2"/>
  <c r="AT50" i="2"/>
  <c r="AS50" i="2"/>
  <c r="AJ50" i="2"/>
  <c r="AI50" i="2"/>
  <c r="Z50" i="2"/>
  <c r="Y50" i="2"/>
  <c r="L50" i="2"/>
  <c r="K50" i="2"/>
  <c r="BD49" i="2"/>
  <c r="BC49" i="2"/>
  <c r="AT49" i="2"/>
  <c r="AS49" i="2"/>
  <c r="AJ49" i="2"/>
  <c r="AI49" i="2"/>
  <c r="Z49" i="2"/>
  <c r="Y49" i="2"/>
  <c r="L49" i="2"/>
  <c r="K49" i="2"/>
  <c r="BD48" i="2"/>
  <c r="BC48" i="2"/>
  <c r="AT48" i="2"/>
  <c r="AS48" i="2"/>
  <c r="AJ48" i="2"/>
  <c r="AI48" i="2"/>
  <c r="Z48" i="2"/>
  <c r="Y48" i="2"/>
  <c r="L48" i="2"/>
  <c r="K48" i="2"/>
  <c r="BD47" i="2"/>
  <c r="BC47" i="2"/>
  <c r="AT47" i="2"/>
  <c r="AS47" i="2"/>
  <c r="AJ47" i="2"/>
  <c r="AI47" i="2"/>
  <c r="Z47" i="2"/>
  <c r="Y47" i="2"/>
  <c r="L47" i="2"/>
  <c r="K47" i="2"/>
  <c r="BD46" i="2"/>
  <c r="BC46" i="2"/>
  <c r="AT46" i="2"/>
  <c r="AS46" i="2"/>
  <c r="AJ46" i="2"/>
  <c r="AI46" i="2"/>
  <c r="Z46" i="2"/>
  <c r="Y46" i="2"/>
  <c r="L46" i="2"/>
  <c r="K46" i="2"/>
  <c r="BD45" i="2"/>
  <c r="BC45" i="2"/>
  <c r="AT45" i="2"/>
  <c r="AS45" i="2"/>
  <c r="AJ45" i="2"/>
  <c r="AI45" i="2"/>
  <c r="Z45" i="2"/>
  <c r="Y45" i="2"/>
  <c r="L45" i="2"/>
  <c r="K45" i="2"/>
  <c r="BD44" i="2"/>
  <c r="BC44" i="2"/>
  <c r="AT44" i="2"/>
  <c r="AS44" i="2"/>
  <c r="AJ44" i="2"/>
  <c r="AI44" i="2"/>
  <c r="Z44" i="2"/>
  <c r="Y44" i="2"/>
  <c r="L44" i="2"/>
  <c r="K44" i="2"/>
  <c r="BD43" i="2"/>
  <c r="BC43" i="2"/>
  <c r="AT43" i="2"/>
  <c r="AS43" i="2"/>
  <c r="AJ43" i="2"/>
  <c r="AI43" i="2"/>
  <c r="Z43" i="2"/>
  <c r="Y43" i="2"/>
  <c r="L43" i="2"/>
  <c r="K43" i="2"/>
  <c r="BD42" i="2"/>
  <c r="BC42" i="2"/>
  <c r="AT42" i="2"/>
  <c r="AS42" i="2"/>
  <c r="AJ42" i="2"/>
  <c r="AI42" i="2"/>
  <c r="Z42" i="2"/>
  <c r="Y42" i="2"/>
  <c r="L42" i="2"/>
  <c r="K42" i="2"/>
  <c r="BD41" i="2"/>
  <c r="BC41" i="2"/>
  <c r="AT41" i="2"/>
  <c r="AS41" i="2"/>
  <c r="AJ41" i="2"/>
  <c r="AI41" i="2"/>
  <c r="Z41" i="2"/>
  <c r="Y41" i="2"/>
  <c r="L41" i="2"/>
  <c r="K41" i="2"/>
  <c r="BD40" i="2"/>
  <c r="BC40" i="2"/>
  <c r="AT40" i="2"/>
  <c r="AS40" i="2"/>
  <c r="AJ40" i="2"/>
  <c r="AI40" i="2"/>
  <c r="Z40" i="2"/>
  <c r="Y40" i="2"/>
  <c r="L40" i="2"/>
  <c r="K40" i="2"/>
  <c r="BD39" i="2"/>
  <c r="BC39" i="2"/>
  <c r="AT39" i="2"/>
  <c r="AS39" i="2"/>
  <c r="AJ39" i="2"/>
  <c r="AI39" i="2"/>
  <c r="Z39" i="2"/>
  <c r="Y39" i="2"/>
  <c r="L39" i="2"/>
  <c r="K39" i="2"/>
  <c r="BD38" i="2"/>
  <c r="BC38" i="2"/>
  <c r="AT38" i="2"/>
  <c r="AS38" i="2"/>
  <c r="AJ38" i="2"/>
  <c r="AI38" i="2"/>
  <c r="Z38" i="2"/>
  <c r="Y38" i="2"/>
  <c r="L38" i="2"/>
  <c r="K38" i="2"/>
  <c r="BD37" i="2"/>
  <c r="BC37" i="2"/>
  <c r="AT37" i="2"/>
  <c r="AS37" i="2"/>
  <c r="AJ37" i="2"/>
  <c r="AI37" i="2"/>
  <c r="Z37" i="2"/>
  <c r="Y37" i="2"/>
  <c r="L37" i="2"/>
  <c r="K37" i="2"/>
  <c r="BD36" i="2"/>
  <c r="BC36" i="2"/>
  <c r="AT36" i="2"/>
  <c r="AS36" i="2"/>
  <c r="AJ36" i="2"/>
  <c r="AI36" i="2"/>
  <c r="Z36" i="2"/>
  <c r="Y36" i="2"/>
  <c r="L36" i="2"/>
  <c r="K36" i="2"/>
  <c r="BD35" i="2"/>
  <c r="BC35" i="2"/>
  <c r="AT35" i="2"/>
  <c r="AS35" i="2"/>
  <c r="AJ35" i="2"/>
  <c r="AI35" i="2"/>
  <c r="Z35" i="2"/>
  <c r="Y35" i="2"/>
  <c r="L35" i="2"/>
  <c r="K35" i="2"/>
  <c r="BD34" i="2"/>
  <c r="BC34" i="2"/>
  <c r="AT34" i="2"/>
  <c r="AS34" i="2"/>
  <c r="AJ34" i="2"/>
  <c r="AI34" i="2"/>
  <c r="Z34" i="2"/>
  <c r="Y34" i="2"/>
  <c r="L34" i="2"/>
  <c r="K34" i="2"/>
  <c r="BD33" i="2"/>
  <c r="BC33" i="2"/>
  <c r="AT33" i="2"/>
  <c r="AS33" i="2"/>
  <c r="AJ33" i="2"/>
  <c r="AI33" i="2"/>
  <c r="Z33" i="2"/>
  <c r="Y33" i="2"/>
  <c r="L33" i="2"/>
  <c r="K33" i="2"/>
  <c r="BD32" i="2"/>
  <c r="BC32" i="2"/>
  <c r="AT32" i="2"/>
  <c r="AS32" i="2"/>
  <c r="AJ32" i="2"/>
  <c r="AI32" i="2"/>
  <c r="Z32" i="2"/>
  <c r="Y32" i="2"/>
  <c r="L32" i="2"/>
  <c r="K32" i="2"/>
  <c r="BD31" i="2"/>
  <c r="BC31" i="2"/>
  <c r="AT31" i="2"/>
  <c r="AS31" i="2"/>
  <c r="AJ31" i="2"/>
  <c r="AI31" i="2"/>
  <c r="Z31" i="2"/>
  <c r="Y31" i="2"/>
  <c r="L31" i="2"/>
  <c r="K31" i="2"/>
  <c r="BD30" i="2"/>
  <c r="BC30" i="2"/>
  <c r="AT30" i="2"/>
  <c r="AS30" i="2"/>
  <c r="AJ30" i="2"/>
  <c r="AI30" i="2"/>
  <c r="Z30" i="2"/>
  <c r="Y30" i="2"/>
  <c r="L30" i="2"/>
  <c r="K30" i="2"/>
  <c r="BD29" i="2"/>
  <c r="BC29" i="2"/>
  <c r="AT29" i="2"/>
  <c r="AS29" i="2"/>
  <c r="AJ29" i="2"/>
  <c r="AI29" i="2"/>
  <c r="Z29" i="2"/>
  <c r="Y29" i="2"/>
  <c r="L29" i="2"/>
  <c r="K29" i="2"/>
  <c r="BD28" i="2"/>
  <c r="BC28" i="2"/>
  <c r="AT28" i="2"/>
  <c r="AS28" i="2"/>
  <c r="AJ28" i="2"/>
  <c r="AI28" i="2"/>
  <c r="Z28" i="2"/>
  <c r="Y28" i="2"/>
  <c r="L28" i="2"/>
  <c r="K28" i="2"/>
  <c r="BD27" i="2"/>
  <c r="BC27" i="2"/>
  <c r="AT27" i="2"/>
  <c r="AS27" i="2"/>
  <c r="AJ27" i="2"/>
  <c r="AI27" i="2"/>
  <c r="Z27" i="2"/>
  <c r="Y27" i="2"/>
  <c r="L27" i="2"/>
  <c r="K27" i="2"/>
  <c r="BD26" i="2"/>
  <c r="BC26" i="2"/>
  <c r="AT26" i="2"/>
  <c r="AS26" i="2"/>
  <c r="AJ26" i="2"/>
  <c r="AI26" i="2"/>
  <c r="Z26" i="2"/>
  <c r="Y26" i="2"/>
  <c r="L26" i="2"/>
  <c r="K26" i="2"/>
  <c r="BD25" i="2"/>
  <c r="BC25" i="2"/>
  <c r="AT25" i="2"/>
  <c r="AS25" i="2"/>
  <c r="AJ25" i="2"/>
  <c r="AI25" i="2"/>
  <c r="Z25" i="2"/>
  <c r="Y25" i="2"/>
  <c r="L25" i="2"/>
  <c r="K25" i="2"/>
  <c r="BD24" i="2"/>
  <c r="BC24" i="2"/>
  <c r="AT24" i="2"/>
  <c r="AS24" i="2"/>
  <c r="AJ24" i="2"/>
  <c r="AI24" i="2"/>
  <c r="Z24" i="2"/>
  <c r="Y24" i="2"/>
  <c r="L24" i="2"/>
  <c r="K24" i="2"/>
  <c r="BD23" i="2"/>
  <c r="BC23" i="2"/>
  <c r="AT23" i="2"/>
  <c r="AS23" i="2"/>
  <c r="AJ23" i="2"/>
  <c r="AI23" i="2"/>
  <c r="Z23" i="2"/>
  <c r="Y23" i="2"/>
  <c r="L23" i="2"/>
  <c r="K23" i="2"/>
  <c r="BD22" i="2"/>
  <c r="BC22" i="2"/>
  <c r="AT22" i="2"/>
  <c r="AS22" i="2"/>
  <c r="AJ22" i="2"/>
  <c r="AI22" i="2"/>
  <c r="Z22" i="2"/>
  <c r="Y22" i="2"/>
  <c r="L22" i="2"/>
  <c r="K22" i="2"/>
  <c r="BD21" i="2"/>
  <c r="BC21" i="2"/>
  <c r="AT21" i="2"/>
  <c r="AS21" i="2"/>
  <c r="AJ21" i="2"/>
  <c r="AI21" i="2"/>
  <c r="Z21" i="2"/>
  <c r="Y21" i="2"/>
  <c r="L21" i="2"/>
  <c r="K21" i="2"/>
  <c r="BD20" i="2"/>
  <c r="BC20" i="2"/>
  <c r="AT20" i="2"/>
  <c r="AS20" i="2"/>
  <c r="AJ20" i="2"/>
  <c r="AI20" i="2"/>
  <c r="Z20" i="2"/>
  <c r="Y20" i="2"/>
  <c r="L20" i="2"/>
  <c r="K20" i="2"/>
  <c r="BD19" i="2"/>
  <c r="BC19" i="2"/>
  <c r="AT19" i="2"/>
  <c r="AS19" i="2"/>
  <c r="AJ19" i="2"/>
  <c r="AI19" i="2"/>
  <c r="Z19" i="2"/>
  <c r="Y19" i="2"/>
  <c r="L19" i="2"/>
  <c r="K19" i="2"/>
  <c r="BD18" i="2"/>
  <c r="BC18" i="2"/>
  <c r="AT18" i="2"/>
  <c r="AS18" i="2"/>
  <c r="AJ18" i="2"/>
  <c r="AI18" i="2"/>
  <c r="Z18" i="2"/>
  <c r="Y18" i="2"/>
  <c r="L18" i="2"/>
  <c r="K18" i="2"/>
  <c r="BD17" i="2"/>
  <c r="BC17" i="2"/>
  <c r="AT17" i="2"/>
  <c r="AS17" i="2"/>
  <c r="AJ17" i="2"/>
  <c r="AI17" i="2"/>
  <c r="Z17" i="2"/>
  <c r="Y17" i="2"/>
  <c r="L17" i="2"/>
  <c r="K17" i="2"/>
  <c r="BD16" i="2"/>
  <c r="BC16" i="2"/>
  <c r="AT16" i="2"/>
  <c r="AS16" i="2"/>
  <c r="AJ16" i="2"/>
  <c r="AI16" i="2"/>
  <c r="Z16" i="2"/>
  <c r="Y16" i="2"/>
  <c r="L16" i="2"/>
  <c r="K16" i="2"/>
  <c r="BD15" i="2"/>
  <c r="BC15" i="2"/>
  <c r="AT15" i="2"/>
  <c r="AS15" i="2"/>
  <c r="AJ15" i="2"/>
  <c r="AI15" i="2"/>
  <c r="Z15" i="2"/>
  <c r="Y15" i="2"/>
  <c r="L15" i="2"/>
  <c r="K15" i="2"/>
  <c r="BD14" i="2"/>
  <c r="BC14" i="2"/>
  <c r="AT14" i="2"/>
  <c r="AS14" i="2"/>
  <c r="AJ14" i="2"/>
  <c r="AI14" i="2"/>
  <c r="Z14" i="2"/>
  <c r="Y14" i="2"/>
  <c r="L14" i="2"/>
  <c r="K14" i="2"/>
  <c r="BD13" i="2"/>
  <c r="BC13" i="2"/>
  <c r="AT13" i="2"/>
  <c r="AS13" i="2"/>
  <c r="AJ13" i="2"/>
  <c r="AI13" i="2"/>
  <c r="Z13" i="2"/>
  <c r="Y13" i="2"/>
  <c r="L13" i="2"/>
  <c r="K13" i="2"/>
  <c r="BD12" i="2"/>
  <c r="BC12" i="2"/>
  <c r="AT12" i="2"/>
  <c r="AS12" i="2"/>
  <c r="AJ12" i="2"/>
  <c r="AI12" i="2"/>
  <c r="Z12" i="2"/>
  <c r="Y12" i="2"/>
  <c r="L12" i="2"/>
  <c r="K12" i="2"/>
  <c r="BD11" i="2"/>
  <c r="BC11" i="2"/>
  <c r="AT11" i="2"/>
  <c r="AS11" i="2"/>
  <c r="AJ11" i="2"/>
  <c r="AI11" i="2"/>
  <c r="Z11" i="2"/>
  <c r="Y11" i="2"/>
  <c r="L11" i="2"/>
  <c r="K11" i="2"/>
  <c r="BD10" i="2"/>
  <c r="BC10" i="2"/>
  <c r="AT10" i="2"/>
  <c r="AS10" i="2"/>
  <c r="AJ10" i="2"/>
  <c r="AI10" i="2"/>
  <c r="Z10" i="2"/>
  <c r="Y10" i="2"/>
  <c r="L10" i="2"/>
  <c r="K10" i="2"/>
  <c r="BD9" i="2"/>
  <c r="BC9" i="2"/>
  <c r="AT9" i="2"/>
  <c r="AS9" i="2"/>
  <c r="AJ9" i="2"/>
  <c r="AI9" i="2"/>
  <c r="Z9" i="2"/>
  <c r="Y9" i="2"/>
  <c r="L9" i="2"/>
  <c r="K9" i="2"/>
  <c r="BD8" i="2"/>
  <c r="BC8" i="2"/>
  <c r="AT8" i="2"/>
  <c r="AS8" i="2"/>
  <c r="AJ8" i="2"/>
  <c r="AI8" i="2"/>
  <c r="Z8" i="2"/>
  <c r="Y8" i="2"/>
  <c r="L8" i="2"/>
  <c r="K8" i="2"/>
  <c r="BD7" i="2"/>
  <c r="BC7" i="2"/>
  <c r="AT7" i="2"/>
  <c r="AS7" i="2"/>
  <c r="AJ7" i="2"/>
  <c r="AI7" i="2"/>
  <c r="Z7" i="2"/>
  <c r="Y7" i="2"/>
  <c r="L7" i="2"/>
  <c r="K7" i="2"/>
  <c r="BD6" i="2"/>
  <c r="BC6" i="2"/>
  <c r="AT6" i="2"/>
  <c r="AS6" i="2"/>
  <c r="AJ6" i="2"/>
  <c r="AI6" i="2"/>
  <c r="Z6" i="2"/>
  <c r="Y6" i="2"/>
  <c r="L6" i="2"/>
  <c r="K6" i="2"/>
  <c r="BD5" i="2"/>
  <c r="BD59" i="2" s="1"/>
  <c r="BC5" i="2"/>
  <c r="AT5" i="2"/>
  <c r="AS5" i="2"/>
  <c r="AJ5" i="2"/>
  <c r="AI5" i="2"/>
  <c r="Z5" i="2"/>
  <c r="Y5" i="2"/>
  <c r="L5" i="2"/>
  <c r="K5" i="2"/>
  <c r="BD4" i="2"/>
  <c r="BC4" i="2"/>
  <c r="BC59" i="2" s="1"/>
  <c r="AT4" i="2"/>
  <c r="AS4" i="2"/>
  <c r="AJ4" i="2"/>
  <c r="AI4" i="2"/>
  <c r="Z4" i="2"/>
  <c r="Y4" i="2"/>
  <c r="L4" i="2"/>
  <c r="K4" i="2"/>
  <c r="L59" i="1"/>
  <c r="K59" i="1"/>
  <c r="J59" i="1"/>
  <c r="I59" i="1"/>
  <c r="H59" i="1"/>
  <c r="G59" i="1"/>
  <c r="F59" i="1"/>
  <c r="E59" i="1"/>
  <c r="D59" i="1"/>
  <c r="C59" i="1"/>
</calcChain>
</file>

<file path=xl/sharedStrings.xml><?xml version="1.0" encoding="utf-8"?>
<sst xmlns="http://schemas.openxmlformats.org/spreadsheetml/2006/main" count="3028" uniqueCount="866">
  <si>
    <t>Soortnamen</t>
  </si>
  <si>
    <t xml:space="preserve">ZEELAND </t>
  </si>
  <si>
    <t>ZUID-HOLLAND</t>
  </si>
  <si>
    <t>NOORD-HOLLAND (excl. Texel)</t>
  </si>
  <si>
    <t>WADDEN (incl. Texel)</t>
  </si>
  <si>
    <t>Totaal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</si>
  <si>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</si>
  <si>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t>losse</t>
  </si>
  <si>
    <t>doubletten</t>
  </si>
  <si>
    <t>Tweekleppigen (Bivalvia)</t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</si>
  <si>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</si>
  <si>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</si>
  <si>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</si>
  <si>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</si>
  <si>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</si>
  <si>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</si>
  <si>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</si>
  <si>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strandschelp (</t>
    </r>
    <r>
      <rPr>
        <i/>
        <sz val="10"/>
        <color theme="1"/>
        <rFont val="Arial"/>
      </rPr>
      <t>Mulinea lateralis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</si>
  <si>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</si>
  <si>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</si>
  <si>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</si>
  <si>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</si>
  <si>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</si>
  <si>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</si>
  <si>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</si>
  <si>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</si>
  <si>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</si>
  <si>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</si>
  <si>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</si>
  <si>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</si>
  <si>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</si>
  <si>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</si>
  <si>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</si>
  <si>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t>Slakken (Gastropoda)</t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</si>
  <si>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</si>
  <si>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</si>
  <si>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</si>
  <si>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</si>
  <si>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</si>
  <si>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</si>
  <si>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</si>
  <si>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</si>
  <si>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Extra soorten</t>
  </si>
  <si>
    <r>
      <rPr>
        <sz val="10"/>
        <color theme="1"/>
        <rFont val="Arial"/>
      </rPr>
      <t xml:space="preserve">1) Brakwaterkokkel (fossiel; </t>
    </r>
    <r>
      <rPr>
        <i/>
        <sz val="10"/>
        <color theme="1"/>
        <rFont val="Arial"/>
      </rPr>
      <t>Cerastoderma glaucum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</si>
  <si>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2) Noorse hartschelp (</t>
    </r>
    <r>
      <rPr>
        <i/>
        <sz val="10"/>
        <color theme="1"/>
        <rFont val="Arial"/>
      </rPr>
      <t>Laevicardium crassum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</si>
  <si>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3) Grijze tapijtschelp (</t>
    </r>
    <r>
      <rPr>
        <i/>
        <sz val="10"/>
        <color theme="1"/>
        <rFont val="Arial"/>
      </rPr>
      <t>Polititapes aureus senescens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</si>
  <si>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4) Gedoornde hartschelp (</t>
    </r>
    <r>
      <rPr>
        <i/>
        <sz val="10"/>
        <color theme="1"/>
        <rFont val="Arial"/>
      </rPr>
      <t>Acanthocardia echinata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</si>
  <si>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5) Geknobbelde hartschelp (fossiel; </t>
    </r>
    <r>
      <rPr>
        <i/>
        <sz val="10"/>
        <color theme="1"/>
        <rFont val="Arial"/>
      </rPr>
      <t>Acanthocardia tuberculata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</si>
  <si>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6) Schildersmossel (zoet; </t>
    </r>
    <r>
      <rPr>
        <i/>
        <sz val="10"/>
        <color theme="1"/>
        <rFont val="Arial"/>
      </rPr>
      <t>Unio pictorum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</si>
  <si>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7) Zeekat (</t>
    </r>
    <r>
      <rPr>
        <i/>
        <sz val="10"/>
        <color theme="1"/>
        <rFont val="Arial"/>
      </rPr>
      <t>Sepia offinalis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</si>
  <si>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8) Afgeknotte strandgaper (</t>
    </r>
    <r>
      <rPr>
        <i/>
        <sz val="10"/>
        <color theme="1"/>
        <rFont val="Arial"/>
      </rPr>
      <t>Mya 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</si>
  <si>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9) </t>
    </r>
    <r>
      <rPr>
        <i/>
        <sz val="10"/>
        <color theme="1"/>
        <rFont val="Arial"/>
      </rPr>
      <t xml:space="preserve">Anadara </t>
    </r>
    <r>
      <rPr>
        <sz val="10"/>
        <color theme="1"/>
        <rFont val="Arial"/>
      </rPr>
      <t>spec. (Zandvoort)</t>
    </r>
  </si>
  <si>
    <r>
      <rPr>
        <sz val="10"/>
        <color theme="1"/>
        <rFont val="Arial"/>
      </rPr>
      <t xml:space="preserve">10) Pleistocene strandschelp (fossiel; </t>
    </r>
    <r>
      <rPr>
        <i/>
        <sz val="10"/>
        <color theme="1"/>
        <rFont val="Arial"/>
      </rPr>
      <t>Mactra corallina plistoneerlandica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</si>
  <si>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11) Vijvermossel (zoet; </t>
    </r>
    <r>
      <rPr>
        <i/>
        <sz val="10"/>
        <color theme="1"/>
        <rFont val="Arial"/>
      </rPr>
      <t>Anodonta anatina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</si>
  <si>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12) Grote zwaardschede (</t>
    </r>
    <r>
      <rPr>
        <i/>
        <sz val="10"/>
        <color rgb="FF000000"/>
        <rFont val="Arial"/>
      </rPr>
      <t>Ensis magnus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</si>
  <si>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13) Geruite tapijtschelp (fossiel; </t>
    </r>
    <r>
      <rPr>
        <i/>
        <sz val="10"/>
        <color rgb="FF000000"/>
        <rFont val="Arial"/>
      </rPr>
      <t>Ruditapes decussatus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</si>
  <si>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14) Grofgeribde fuikhoren (</t>
    </r>
    <r>
      <rPr>
        <i/>
        <sz val="10"/>
        <color rgb="FF000000"/>
        <rFont val="Arial"/>
      </rPr>
      <t>Nassarius nitidus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</si>
  <si>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15) Bolle stroommossel (zoet; </t>
    </r>
    <r>
      <rPr>
        <i/>
        <sz val="10"/>
        <color rgb="FF000000"/>
        <rFont val="Arial"/>
      </rPr>
      <t>Unio tumidus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</si>
  <si>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16) Zeeboontje (overige; </t>
    </r>
    <r>
      <rPr>
        <i/>
        <sz val="10"/>
        <color rgb="FF000000"/>
        <rFont val="Arial"/>
      </rPr>
      <t>Echinocyamus pusillus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</si>
  <si>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17) Arkschelp (</t>
    </r>
    <r>
      <rPr>
        <i/>
        <sz val="10"/>
        <color rgb="FF000000"/>
        <rFont val="Arial"/>
      </rPr>
      <t>Anadara kagoshimensis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</si>
  <si>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18) Korfmossel (zoet: </t>
    </r>
    <r>
      <rPr>
        <i/>
        <sz val="10"/>
        <color rgb="FF000000"/>
        <rFont val="Arial"/>
      </rPr>
      <t>Corbicula spec.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</si>
  <si>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19) Erwtenmossel (zoet: </t>
    </r>
    <r>
      <rPr>
        <i/>
        <sz val="10"/>
        <color rgb="FF000000"/>
        <rFont val="Arial"/>
      </rPr>
      <t>Pisidium spec.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</si>
  <si>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20) Slanke kleine zwaardschede (</t>
    </r>
    <r>
      <rPr>
        <i/>
        <sz val="10"/>
        <color rgb="FF000000"/>
        <rFont val="Arial"/>
      </rPr>
      <t>Ensis ensis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</si>
  <si>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21) Ruwe boormossel ((</t>
    </r>
    <r>
      <rPr>
        <i/>
        <sz val="10"/>
        <color rgb="FF000000"/>
        <rFont val="Arial"/>
      </rPr>
      <t>Zirfaea crispata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</si>
  <si>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22) Purperslak (</t>
    </r>
    <r>
      <rPr>
        <i/>
        <sz val="10"/>
        <color theme="1"/>
        <rFont val="Arial"/>
      </rPr>
      <t>Nucella lapillus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</si>
  <si>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23) Toegeknepen korfmossel (zoet; </t>
    </r>
    <r>
      <rPr>
        <i/>
        <sz val="10"/>
        <color theme="1"/>
        <rFont val="Arial"/>
      </rPr>
      <t>Corbicula fluminalis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</si>
  <si>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24) Zwinkokkel (fossiel; </t>
    </r>
    <r>
      <rPr>
        <i/>
        <sz val="10"/>
        <color theme="1"/>
        <rFont val="Arial"/>
      </rPr>
      <t>Cardita planicosta</t>
    </r>
    <r>
      <rPr>
        <sz val="10"/>
        <color theme="1"/>
        <rFont val="Arial"/>
      </rPr>
      <t>)</t>
    </r>
  </si>
  <si>
    <t>Top 3 (losse + doubletten)</t>
  </si>
  <si>
    <t>1.</t>
  </si>
  <si>
    <t>Kokkel (Cerastoderma edule)</t>
  </si>
  <si>
    <t>Halfgeknotte strandschelp (Spisula subtruncata) / Ovale strandschelp (Spisula elliptica)</t>
  </si>
  <si>
    <t>2.</t>
  </si>
  <si>
    <t>3.</t>
  </si>
  <si>
    <t>Nonnetje (Macoma balthica)</t>
  </si>
  <si>
    <t>Stevige strandschelp (Spisula solida)</t>
  </si>
  <si>
    <t>Amerikaanse zwaardschede (Ensis leei)</t>
  </si>
  <si>
    <t>Top 3 (doubletten / huisjes)</t>
  </si>
  <si>
    <t>Mossel (Mytilus edulis)</t>
  </si>
  <si>
    <t>Halfgeknotte strandschelp (Spisula subtruncata)</t>
  </si>
  <si>
    <t>Japanse oester (Magellana gigas)</t>
  </si>
  <si>
    <t>Zaagje (Donax vittatus)</t>
  </si>
  <si>
    <t>Tellingen 2024</t>
  </si>
  <si>
    <t>1) ZE: Cadzand</t>
  </si>
  <si>
    <t>2) ZE: Oostkapelle</t>
  </si>
  <si>
    <t>3) ZE: Westenschouwen</t>
  </si>
  <si>
    <t>4) ZE: Renesse</t>
  </si>
  <si>
    <t>5) ZH: Ouddorp</t>
  </si>
  <si>
    <t>6) ZH: Hoek van Holland</t>
  </si>
  <si>
    <t>7) ZH: Kijkduin</t>
  </si>
  <si>
    <t>8) ZH: Scheveningen</t>
  </si>
  <si>
    <t>9) ZH: Katwijk</t>
  </si>
  <si>
    <t>10) ZH: Noordwijk</t>
  </si>
  <si>
    <t>11) NH: Zandvoort</t>
  </si>
  <si>
    <t>12) NH: Wijk aan Zee</t>
  </si>
  <si>
    <t>13) NH: Petten</t>
  </si>
  <si>
    <t>14) NH: Texel</t>
  </si>
  <si>
    <t>15) WA: Vlieland</t>
  </si>
  <si>
    <t>16) WA: Terschelling</t>
  </si>
  <si>
    <t>17) WA: Ameland</t>
  </si>
  <si>
    <t>18) WA: Schiermonnikoog</t>
  </si>
  <si>
    <t>19) Extra locaties ZE</t>
  </si>
  <si>
    <t>20) Extra locaties ZH</t>
  </si>
  <si>
    <t>21) Extra locaties NH</t>
  </si>
  <si>
    <t>22) Extra locaties WA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</si>
  <si>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</si>
  <si>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</si>
  <si>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</si>
  <si>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</si>
  <si>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</si>
  <si>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</si>
  <si>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</si>
  <si>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</si>
  <si>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strandschelp (</t>
    </r>
    <r>
      <rPr>
        <i/>
        <sz val="10"/>
        <color theme="1"/>
        <rFont val="Arial"/>
      </rPr>
      <t>Mulinea lateralis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</si>
  <si>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</si>
  <si>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</si>
  <si>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</si>
  <si>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</si>
  <si>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</si>
  <si>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</si>
  <si>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</si>
  <si>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</si>
  <si>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</si>
  <si>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</si>
  <si>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</si>
  <si>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</si>
  <si>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</si>
  <si>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</si>
  <si>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</si>
  <si>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</si>
  <si>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</si>
  <si>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</si>
  <si>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</si>
  <si>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</si>
  <si>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</si>
  <si>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</si>
  <si>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</si>
  <si>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1) Brakwaterkokkel (fossiel; </t>
    </r>
    <r>
      <rPr>
        <i/>
        <sz val="10"/>
        <color theme="1"/>
        <rFont val="Arial"/>
      </rPr>
      <t>Cerastoderma glaucum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</si>
  <si>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2) Noorse hartschelp (</t>
    </r>
    <r>
      <rPr>
        <i/>
        <sz val="10"/>
        <color theme="1"/>
        <rFont val="Arial"/>
      </rPr>
      <t>Laevicardium crassum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</si>
  <si>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3) Grijze tapijtschelp (</t>
    </r>
    <r>
      <rPr>
        <i/>
        <sz val="10"/>
        <color theme="1"/>
        <rFont val="Arial"/>
      </rPr>
      <t>Polititapes aureus senescens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</si>
  <si>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4) Gedoornde hartschelp (</t>
    </r>
    <r>
      <rPr>
        <i/>
        <sz val="10"/>
        <color theme="1"/>
        <rFont val="Arial"/>
      </rPr>
      <t>Acanthocardia echinata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</si>
  <si>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5) Geknobbelde hartschelp (fossiel; </t>
    </r>
    <r>
      <rPr>
        <i/>
        <sz val="10"/>
        <color theme="1"/>
        <rFont val="Arial"/>
      </rPr>
      <t>Acanthocardia tuberculata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</si>
  <si>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6) Schildersmossel (zoet; </t>
    </r>
    <r>
      <rPr>
        <i/>
        <sz val="10"/>
        <color theme="1"/>
        <rFont val="Arial"/>
      </rPr>
      <t>Unio pictorum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</si>
  <si>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7) Zeekat (</t>
    </r>
    <r>
      <rPr>
        <i/>
        <sz val="10"/>
        <color theme="1"/>
        <rFont val="Arial"/>
      </rPr>
      <t>Sepia offinalis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</si>
  <si>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8) Afgeknotte strandgaper (</t>
    </r>
    <r>
      <rPr>
        <i/>
        <sz val="10"/>
        <color theme="1"/>
        <rFont val="Arial"/>
      </rPr>
      <t>Mya 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</si>
  <si>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9) </t>
    </r>
    <r>
      <rPr>
        <i/>
        <sz val="10"/>
        <color theme="1"/>
        <rFont val="Arial"/>
      </rPr>
      <t xml:space="preserve">Anadara </t>
    </r>
    <r>
      <rPr>
        <sz val="10"/>
        <color theme="1"/>
        <rFont val="Arial"/>
      </rPr>
      <t>spec. (Zandvoort)</t>
    </r>
  </si>
  <si>
    <r>
      <rPr>
        <sz val="10"/>
        <color theme="1"/>
        <rFont val="Arial"/>
      </rPr>
      <t xml:space="preserve">10) Pleistocene strandschelp (fossiel; </t>
    </r>
    <r>
      <rPr>
        <i/>
        <sz val="10"/>
        <color theme="1"/>
        <rFont val="Arial"/>
      </rPr>
      <t>Mactra corallina plistoneerlandica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</si>
  <si>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11) Vijvermossel (zoet; </t>
    </r>
    <r>
      <rPr>
        <i/>
        <sz val="10"/>
        <color theme="1"/>
        <rFont val="Arial"/>
      </rPr>
      <t>Anodonta anatina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</si>
  <si>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12) Grote zwaardschede (</t>
    </r>
    <r>
      <rPr>
        <i/>
        <sz val="10"/>
        <color rgb="FF000000"/>
        <rFont val="Arial"/>
      </rPr>
      <t>Ensis magnus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</si>
  <si>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13) Geruite tapijtschelp (fossiel; </t>
    </r>
    <r>
      <rPr>
        <i/>
        <sz val="10"/>
        <color rgb="FF000000"/>
        <rFont val="Arial"/>
      </rPr>
      <t>Ruditapes decussatus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</si>
  <si>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14) Grofgeribde fuikhoren (</t>
    </r>
    <r>
      <rPr>
        <i/>
        <sz val="10"/>
        <color rgb="FF000000"/>
        <rFont val="Arial"/>
      </rPr>
      <t>Nassarius nitidus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</si>
  <si>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15) Bolle stroommossel (zoet; </t>
    </r>
    <r>
      <rPr>
        <i/>
        <sz val="10"/>
        <color rgb="FF000000"/>
        <rFont val="Arial"/>
      </rPr>
      <t>Unio tumidus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</si>
  <si>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16) Zeeboontje (overige; </t>
    </r>
    <r>
      <rPr>
        <i/>
        <sz val="10"/>
        <color rgb="FF000000"/>
        <rFont val="Arial"/>
      </rPr>
      <t>Echinocyamus pusillus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</si>
  <si>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17) Arkschelp (</t>
    </r>
    <r>
      <rPr>
        <i/>
        <sz val="10"/>
        <color rgb="FF000000"/>
        <rFont val="Arial"/>
      </rPr>
      <t>Anadara kagoshimensis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</si>
  <si>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18) Korfmossel (zoet: </t>
    </r>
    <r>
      <rPr>
        <i/>
        <sz val="10"/>
        <color rgb="FF000000"/>
        <rFont val="Arial"/>
      </rPr>
      <t>Corbicula spec.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</si>
  <si>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 xml:space="preserve">19) Erwtenmossel (zoet: </t>
    </r>
    <r>
      <rPr>
        <i/>
        <sz val="10"/>
        <color rgb="FF000000"/>
        <rFont val="Arial"/>
      </rPr>
      <t>Pisidium spec.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</si>
  <si>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20) Slanke kleine zwaardschede (</t>
    </r>
    <r>
      <rPr>
        <i/>
        <sz val="10"/>
        <color rgb="FF000000"/>
        <rFont val="Arial"/>
      </rPr>
      <t>Ensis ensis</t>
    </r>
    <r>
      <rPr>
        <sz val="10"/>
        <color rgb="FF000000"/>
        <rFont val="Arial"/>
      </rPr>
      <t>)</t>
    </r>
  </si>
  <si>
    <r>
      <rPr>
        <sz val="10"/>
        <color rgb="FF000000"/>
        <rFont val="Arial"/>
      </rPr>
      <t>21) Ruwe boormossel ((</t>
    </r>
    <r>
      <rPr>
        <i/>
        <sz val="10"/>
        <color rgb="FF000000"/>
        <rFont val="Arial"/>
      </rPr>
      <t>Zirfaea crispata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</si>
  <si>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22) Purperslak (</t>
    </r>
    <r>
      <rPr>
        <i/>
        <sz val="10"/>
        <color theme="1"/>
        <rFont val="Arial"/>
      </rPr>
      <t>Nucella lapillus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</si>
  <si>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23) Toegeknepen korfmossel (zoet; </t>
    </r>
    <r>
      <rPr>
        <i/>
        <sz val="10"/>
        <color theme="1"/>
        <rFont val="Arial"/>
      </rPr>
      <t>Corbicula fluminalis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</si>
  <si>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24) Zwinkokkel (fossiel; </t>
    </r>
    <r>
      <rPr>
        <i/>
        <sz val="10"/>
        <color theme="1"/>
        <rFont val="Arial"/>
      </rPr>
      <t>Cardita planicosta</t>
    </r>
    <r>
      <rPr>
        <sz val="10"/>
        <color theme="1"/>
        <rFont val="Arial"/>
      </rPr>
      <t>)</t>
    </r>
  </si>
  <si>
    <t>Formulier 1</t>
  </si>
  <si>
    <t>Formulier 2</t>
  </si>
  <si>
    <t>Formulier 3</t>
  </si>
  <si>
    <t>Formulier 4</t>
  </si>
  <si>
    <t>Formulier 5</t>
  </si>
  <si>
    <t>Formulier 6</t>
  </si>
  <si>
    <t>Formulier 7</t>
  </si>
  <si>
    <t>Formulier 8</t>
  </si>
  <si>
    <t>Formulier 9</t>
  </si>
  <si>
    <t>Formulier 10</t>
  </si>
  <si>
    <t>Formulier 11</t>
  </si>
  <si>
    <t>Formulier 12</t>
  </si>
  <si>
    <t>Formulier 13</t>
  </si>
  <si>
    <t>Formulier 14</t>
  </si>
  <si>
    <t>Formulier 15</t>
  </si>
  <si>
    <t>Formulier 16</t>
  </si>
  <si>
    <t>Formulier 17</t>
  </si>
  <si>
    <t>Formulier 18</t>
  </si>
  <si>
    <t>Formulier 19</t>
  </si>
  <si>
    <t>Formulier 20</t>
  </si>
  <si>
    <t>Formulier 21</t>
  </si>
  <si>
    <t>Formulier 22</t>
  </si>
  <si>
    <t>Formulier 23</t>
  </si>
  <si>
    <t>Formulier 24</t>
  </si>
  <si>
    <t>Formulier 25</t>
  </si>
  <si>
    <t>Formulier 26</t>
  </si>
  <si>
    <t>Formulier 27</t>
  </si>
  <si>
    <t>Formulier 28</t>
  </si>
  <si>
    <t>Formulier 29</t>
  </si>
  <si>
    <t>Formulier 30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</si>
  <si>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</si>
  <si>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</si>
  <si>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</si>
  <si>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</si>
  <si>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</si>
  <si>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</si>
  <si>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</si>
  <si>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</si>
  <si>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</si>
  <si>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</si>
  <si>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</si>
  <si>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</si>
  <si>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</si>
  <si>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</si>
  <si>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</si>
  <si>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</si>
  <si>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</si>
  <si>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</si>
  <si>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</si>
  <si>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</si>
  <si>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</si>
  <si>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</si>
  <si>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</si>
  <si>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</si>
  <si>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</si>
  <si>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</si>
  <si>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</si>
  <si>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</si>
  <si>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</si>
  <si>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</si>
  <si>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</si>
  <si>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</si>
  <si>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</si>
  <si>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</si>
  <si>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</si>
  <si>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</si>
  <si>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</si>
  <si>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</si>
  <si>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</si>
  <si>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</si>
  <si>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</si>
  <si>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</si>
  <si>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</si>
  <si>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</si>
  <si>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</si>
  <si>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</si>
  <si>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</si>
  <si>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</si>
  <si>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</si>
  <si>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</si>
  <si>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</si>
  <si>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</si>
  <si>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</si>
  <si>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</si>
  <si>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</si>
  <si>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</si>
  <si>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</si>
  <si>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</si>
  <si>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</si>
  <si>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</si>
  <si>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</si>
  <si>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</si>
  <si>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</si>
  <si>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</si>
  <si>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</si>
  <si>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</si>
  <si>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</si>
  <si>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</si>
  <si>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</si>
  <si>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</si>
  <si>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</si>
  <si>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</si>
  <si>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</si>
  <si>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</si>
  <si>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Formulier 31</t>
  </si>
  <si>
    <t>Formulier 32</t>
  </si>
  <si>
    <t>Formulier 33</t>
  </si>
  <si>
    <t>Formulier 34</t>
  </si>
  <si>
    <t>Formulier 35</t>
  </si>
  <si>
    <t>Formulier 36</t>
  </si>
  <si>
    <t>Formulier 37</t>
  </si>
  <si>
    <t>Formulier 38</t>
  </si>
  <si>
    <t>Formulier 39</t>
  </si>
  <si>
    <t>Formulier 40</t>
  </si>
  <si>
    <t>Formulier 41</t>
  </si>
  <si>
    <t>Formulier 42</t>
  </si>
  <si>
    <t>Formulier 43</t>
  </si>
  <si>
    <t>Formulier 44</t>
  </si>
  <si>
    <t>Formulier 45</t>
  </si>
  <si>
    <t>Formulier 46</t>
  </si>
  <si>
    <t>Formulier 47</t>
  </si>
  <si>
    <t>Formulier 48</t>
  </si>
  <si>
    <t>Formulier 49</t>
  </si>
  <si>
    <t>Formulier 50</t>
  </si>
  <si>
    <t>Formulier 51</t>
  </si>
  <si>
    <t>Formulier 52</t>
  </si>
  <si>
    <t>Formulier 53</t>
  </si>
  <si>
    <t>Formulier 54</t>
  </si>
  <si>
    <t>Formulier 55</t>
  </si>
  <si>
    <t>Formulier 56</t>
  </si>
  <si>
    <t>Formulier 57</t>
  </si>
  <si>
    <t>Formulier 58</t>
  </si>
  <si>
    <t>Formulier 59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</si>
  <si>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</si>
  <si>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</si>
  <si>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</si>
  <si>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</si>
  <si>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</si>
  <si>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</si>
  <si>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</si>
  <si>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</si>
  <si>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</si>
  <si>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</si>
  <si>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</si>
  <si>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</si>
  <si>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</si>
  <si>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</si>
  <si>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</si>
  <si>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</si>
  <si>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</si>
  <si>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</si>
  <si>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</si>
  <si>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</si>
  <si>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</si>
  <si>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</si>
  <si>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</si>
  <si>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</si>
  <si>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</si>
  <si>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</si>
  <si>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</si>
  <si>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</si>
  <si>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</si>
  <si>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</si>
  <si>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</si>
  <si>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</si>
  <si>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Purperslak (Nucella lapillus)</t>
  </si>
  <si>
    <t>2) Toegeknepen korfmossel (zoet; Corbicula fluminalis)</t>
  </si>
  <si>
    <t>3) Artemisschelp (fossiel; Dosinia spec.)</t>
  </si>
  <si>
    <t>4) Noorse hartschelp (Laevicardium crassum)</t>
  </si>
  <si>
    <t>5) Zeekat (Sepia officinalis)</t>
  </si>
  <si>
    <t>6) Zwinkokkel (fossiel; Cardita planicosta)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</si>
  <si>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</si>
  <si>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</si>
  <si>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</si>
  <si>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</si>
  <si>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</si>
  <si>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</si>
  <si>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</si>
  <si>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</si>
  <si>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</si>
  <si>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</si>
  <si>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</si>
  <si>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</si>
  <si>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</si>
  <si>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</si>
  <si>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</si>
  <si>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</si>
  <si>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</si>
  <si>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</si>
  <si>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</si>
  <si>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</si>
  <si>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</si>
  <si>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</si>
  <si>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</si>
  <si>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</si>
  <si>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</si>
  <si>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</si>
  <si>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</si>
  <si>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</si>
  <si>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</si>
  <si>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</si>
  <si>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</si>
  <si>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</si>
  <si>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1) Brakwaterkokkel (</t>
    </r>
    <r>
      <rPr>
        <i/>
        <sz val="10"/>
        <color theme="1"/>
        <rFont val="Arial"/>
      </rPr>
      <t>Cerastoderma glaucum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</si>
  <si>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2) Schildersmossel (</t>
    </r>
    <r>
      <rPr>
        <i/>
        <sz val="10"/>
        <color theme="1"/>
        <rFont val="Arial"/>
      </rPr>
      <t>Unio pictorum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</si>
  <si>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3) Zeekat (</t>
    </r>
    <r>
      <rPr>
        <i/>
        <sz val="10"/>
        <color theme="1"/>
        <rFont val="Arial"/>
      </rPr>
      <t>Sepia officinalis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</si>
  <si>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4) Afgeknotte strandgaper (</t>
    </r>
    <r>
      <rPr>
        <i/>
        <sz val="10"/>
        <color theme="1"/>
        <rFont val="Arial"/>
      </rPr>
      <t>Mya truncata</t>
    </r>
    <r>
      <rPr>
        <sz val="10"/>
        <color theme="1"/>
        <rFont val="Arial"/>
      </rPr>
      <t>)</t>
    </r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</si>
  <si>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</si>
  <si>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</si>
  <si>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</si>
  <si>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</si>
  <si>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</si>
  <si>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</si>
  <si>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</si>
  <si>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</si>
  <si>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</si>
  <si>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</si>
  <si>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</si>
  <si>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</si>
  <si>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</si>
  <si>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</si>
  <si>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</si>
  <si>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</si>
  <si>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</si>
  <si>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</si>
  <si>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</si>
  <si>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</si>
  <si>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</si>
  <si>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</si>
  <si>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</si>
  <si>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</si>
  <si>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</si>
  <si>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</si>
  <si>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</si>
  <si>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</si>
  <si>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</si>
  <si>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</si>
  <si>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</si>
  <si>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</si>
  <si>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Amerikaanse strandschelp mulinia</t>
  </si>
  <si>
    <t>Bolle stroommossel Unio tumidus</t>
  </si>
  <si>
    <t xml:space="preserve">Zeekat </t>
  </si>
  <si>
    <t>Noorse hartschelp</t>
  </si>
  <si>
    <t>zeeboontje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</si>
  <si>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</si>
  <si>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</si>
  <si>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</si>
  <si>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</si>
  <si>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</si>
  <si>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</si>
  <si>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</si>
  <si>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</si>
  <si>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</si>
  <si>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</si>
  <si>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</si>
  <si>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</si>
  <si>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</si>
  <si>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</si>
  <si>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</si>
  <si>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</si>
  <si>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</si>
  <si>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</si>
  <si>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</si>
  <si>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</si>
  <si>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</si>
  <si>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</si>
  <si>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</si>
  <si>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</si>
  <si>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</si>
  <si>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</si>
  <si>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</si>
  <si>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</si>
  <si>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</si>
  <si>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</si>
  <si>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</si>
  <si>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</si>
  <si>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Brakwaterkokkel</t>
  </si>
  <si>
    <t>2) Grofgeribde fuikhoren Nassarius nitidus</t>
  </si>
  <si>
    <t>3) gedoornde hartschelp</t>
  </si>
  <si>
    <t>4) amerikaanse strandschelp</t>
  </si>
  <si>
    <t>5) afgeknotte gaper</t>
  </si>
  <si>
    <t>6) noorse hartschelp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</si>
  <si>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</si>
  <si>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</si>
  <si>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</si>
  <si>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</si>
  <si>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</si>
  <si>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</si>
  <si>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</si>
  <si>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</si>
  <si>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</si>
  <si>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</si>
  <si>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</si>
  <si>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</si>
  <si>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</si>
  <si>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</si>
  <si>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</si>
  <si>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</si>
  <si>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</si>
  <si>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</si>
  <si>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</si>
  <si>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</si>
  <si>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</si>
  <si>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</si>
  <si>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</si>
  <si>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</si>
  <si>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</si>
  <si>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</si>
  <si>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</si>
  <si>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</si>
  <si>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</si>
  <si>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</si>
  <si>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</si>
  <si>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</si>
  <si>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Brakwaterkokkel (fossiel)</t>
  </si>
  <si>
    <t>2) Noorse Hartschelp</t>
  </si>
  <si>
    <t>3) Grijze tapijtschelp (fossiel)</t>
  </si>
  <si>
    <t>4) Gedoornde Hartschelp</t>
  </si>
  <si>
    <t>5) Geknobbelde Hartschelp (fossiel)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</si>
  <si>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</si>
  <si>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</si>
  <si>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</si>
  <si>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</si>
  <si>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</si>
  <si>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</si>
  <si>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</si>
  <si>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</si>
  <si>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</si>
  <si>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</si>
  <si>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</si>
  <si>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</si>
  <si>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</si>
  <si>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</si>
  <si>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</si>
  <si>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</si>
  <si>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</si>
  <si>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</si>
  <si>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</si>
  <si>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</si>
  <si>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</si>
  <si>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</si>
  <si>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</si>
  <si>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</si>
  <si>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</si>
  <si>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</si>
  <si>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</si>
  <si>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</si>
  <si>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</si>
  <si>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</si>
  <si>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</si>
  <si>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</si>
  <si>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Noorse hartschelp</t>
  </si>
  <si>
    <t>2) Arkschelp Anadara Kagoshimensis</t>
  </si>
  <si>
    <t>Formulier 60</t>
  </si>
  <si>
    <t>Formulier 61</t>
  </si>
  <si>
    <t>Formulier 62</t>
  </si>
  <si>
    <t>Formulier 63</t>
  </si>
  <si>
    <t>Formulier 64</t>
  </si>
  <si>
    <t>Formulier 65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</si>
  <si>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</si>
  <si>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</si>
  <si>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</si>
  <si>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</si>
  <si>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</si>
  <si>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</si>
  <si>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</si>
  <si>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</si>
  <si>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</si>
  <si>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</si>
  <si>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</si>
  <si>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</si>
  <si>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</si>
  <si>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</si>
  <si>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</si>
  <si>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</si>
  <si>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</si>
  <si>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</si>
  <si>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</si>
  <si>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</si>
  <si>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</si>
  <si>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</si>
  <si>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</si>
  <si>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</si>
  <si>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</si>
  <si>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</si>
  <si>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</si>
  <si>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</si>
  <si>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</si>
  <si>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</si>
  <si>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</si>
  <si>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</si>
  <si>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Zeeboontjes</t>
  </si>
  <si>
    <t>2) Brakwaterkokkel</t>
  </si>
  <si>
    <t>3) Noorse hartschelp</t>
  </si>
  <si>
    <t>4) Katvis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</si>
  <si>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</si>
  <si>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</si>
  <si>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</si>
  <si>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</si>
  <si>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</si>
  <si>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</si>
  <si>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</si>
  <si>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</si>
  <si>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</si>
  <si>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</si>
  <si>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</si>
  <si>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</si>
  <si>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</si>
  <si>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</si>
  <si>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</si>
  <si>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</si>
  <si>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</si>
  <si>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</si>
  <si>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</si>
  <si>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</si>
  <si>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</si>
  <si>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</si>
  <si>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</si>
  <si>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</si>
  <si>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</si>
  <si>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</si>
  <si>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</si>
  <si>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</si>
  <si>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</si>
  <si>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</si>
  <si>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</si>
  <si>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</si>
  <si>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</si>
  <si>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</si>
  <si>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</si>
  <si>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</si>
  <si>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</si>
  <si>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</si>
  <si>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</si>
  <si>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</si>
  <si>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</si>
  <si>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</si>
  <si>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</si>
  <si>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</si>
  <si>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</si>
  <si>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</si>
  <si>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</si>
  <si>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</si>
  <si>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</si>
  <si>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</si>
  <si>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</si>
  <si>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</si>
  <si>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</si>
  <si>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</si>
  <si>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</si>
  <si>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</si>
  <si>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</si>
  <si>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</si>
  <si>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</si>
  <si>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</si>
  <si>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</si>
  <si>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</si>
  <si>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</si>
  <si>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</si>
  <si>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Amerikaanse strandschelp</t>
  </si>
  <si>
    <t>3) Brakwater kokkel</t>
  </si>
  <si>
    <t>4) Melkwitte arkschelp *</t>
  </si>
  <si>
    <t>5) Arkschelp onbekend *</t>
  </si>
  <si>
    <t>6) Pleistocene strandschelp</t>
  </si>
  <si>
    <t>7) Vijvermossel</t>
  </si>
  <si>
    <t>totaal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</si>
  <si>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</si>
  <si>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</si>
  <si>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</si>
  <si>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</si>
  <si>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</si>
  <si>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</si>
  <si>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</si>
  <si>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</si>
  <si>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</si>
  <si>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</si>
  <si>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</si>
  <si>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</si>
  <si>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</si>
  <si>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</si>
  <si>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</si>
  <si>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</si>
  <si>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</si>
  <si>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</si>
  <si>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</si>
  <si>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</si>
  <si>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</si>
  <si>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</si>
  <si>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</si>
  <si>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</si>
  <si>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</si>
  <si>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</si>
  <si>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</si>
  <si>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</si>
  <si>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</si>
  <si>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</si>
  <si>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</si>
  <si>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</si>
  <si>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Geruite tapijtschelp (fossiel)</t>
  </si>
  <si>
    <t>2) Grijze tapijtschelp (fossiel)</t>
  </si>
  <si>
    <t>4) Brakwater kokkel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</si>
  <si>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</si>
  <si>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</si>
  <si>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</si>
  <si>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</si>
  <si>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</si>
  <si>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</si>
  <si>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</si>
  <si>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</si>
  <si>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</si>
  <si>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</si>
  <si>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</si>
  <si>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</si>
  <si>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</si>
  <si>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</si>
  <si>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</si>
  <si>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</si>
  <si>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</si>
  <si>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</si>
  <si>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</si>
  <si>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</si>
  <si>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</si>
  <si>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</si>
  <si>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</si>
  <si>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</si>
  <si>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</si>
  <si>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</si>
  <si>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</si>
  <si>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</si>
  <si>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</si>
  <si>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</si>
  <si>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</si>
  <si>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</si>
  <si>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1) Zeekat (</t>
    </r>
    <r>
      <rPr>
        <i/>
        <sz val="10"/>
        <color theme="1"/>
        <rFont val="Arial"/>
      </rPr>
      <t>Sepia officinalis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</si>
  <si>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 xml:space="preserve">2) </t>
    </r>
    <r>
      <rPr>
        <i/>
        <sz val="10"/>
        <color theme="1"/>
        <rFont val="Arial"/>
      </rPr>
      <t>Ensis magnus</t>
    </r>
  </si>
  <si>
    <r>
      <rPr>
        <sz val="10"/>
        <color theme="1"/>
        <rFont val="Arial"/>
      </rPr>
      <t xml:space="preserve">3) </t>
    </r>
    <r>
      <rPr>
        <i/>
        <sz val="10"/>
        <color theme="1"/>
        <rFont val="Arial"/>
      </rPr>
      <t>Acanthocardia echinata</t>
    </r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</si>
  <si>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</si>
  <si>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</si>
  <si>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</si>
  <si>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</si>
  <si>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</si>
  <si>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</si>
  <si>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</si>
  <si>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</si>
  <si>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</si>
  <si>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</si>
  <si>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</si>
  <si>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</si>
  <si>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</si>
  <si>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</si>
  <si>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</si>
  <si>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</si>
  <si>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</si>
  <si>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</si>
  <si>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</si>
  <si>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</si>
  <si>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</si>
  <si>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</si>
  <si>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</si>
  <si>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</si>
  <si>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</si>
  <si>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</si>
  <si>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</si>
  <si>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</si>
  <si>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</si>
  <si>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</si>
  <si>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</si>
  <si>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</si>
  <si>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1) Ruwe boormossel</t>
  </si>
  <si>
    <t>2) Zeekat</t>
  </si>
  <si>
    <t>3) Afgeknotte gaper</t>
  </si>
  <si>
    <t>4) Ensis ensis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</si>
  <si>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</si>
  <si>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</si>
  <si>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</si>
  <si>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</si>
  <si>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</si>
  <si>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</si>
  <si>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</si>
  <si>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</si>
  <si>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</si>
  <si>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</si>
  <si>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</si>
  <si>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</si>
  <si>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</si>
  <si>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</si>
  <si>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</si>
  <si>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</si>
  <si>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</si>
  <si>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</si>
  <si>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</si>
  <si>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</si>
  <si>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</si>
  <si>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</si>
  <si>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</si>
  <si>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</si>
  <si>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</si>
  <si>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</si>
  <si>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</si>
  <si>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</si>
  <si>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</si>
  <si>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</si>
  <si>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</si>
  <si>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</si>
  <si>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</si>
  <si>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</si>
  <si>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</si>
  <si>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</si>
  <si>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</si>
  <si>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</si>
  <si>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</si>
  <si>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</si>
  <si>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</si>
  <si>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</si>
  <si>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</si>
  <si>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</si>
  <si>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</si>
  <si>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</si>
  <si>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</si>
  <si>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</si>
  <si>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</si>
  <si>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</si>
  <si>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</si>
  <si>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</si>
  <si>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</si>
  <si>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</si>
  <si>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</si>
  <si>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</si>
  <si>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</si>
  <si>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</si>
  <si>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</si>
  <si>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</si>
  <si>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</si>
  <si>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</si>
  <si>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</si>
  <si>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</si>
  <si>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Formulier 1 Groede (51.398 N, 3.4810 E)</t>
  </si>
  <si>
    <t>Formulier 2 Zeeuws Vlaanderen (51.403307, 3.499272)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</si>
  <si>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</si>
  <si>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</si>
  <si>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</si>
  <si>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</si>
  <si>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</si>
  <si>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</si>
  <si>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</si>
  <si>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</si>
  <si>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</si>
  <si>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</si>
  <si>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</si>
  <si>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</si>
  <si>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</si>
  <si>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</si>
  <si>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</si>
  <si>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</si>
  <si>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</si>
  <si>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</si>
  <si>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</si>
  <si>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</si>
  <si>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</si>
  <si>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</si>
  <si>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</si>
  <si>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</si>
  <si>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</si>
  <si>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</si>
  <si>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</si>
  <si>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</si>
  <si>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</si>
  <si>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</si>
  <si>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</si>
  <si>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</si>
  <si>
    <t>Bloemendaal (strandpaal 59,750 - 59,500)</t>
  </si>
  <si>
    <t>Callantsoog 1</t>
  </si>
  <si>
    <t>Callantsoog 2</t>
  </si>
  <si>
    <t>IJmuiden Strandvak 4030</t>
  </si>
  <si>
    <r>
      <rPr>
        <b/>
        <sz val="10"/>
        <color theme="1"/>
        <rFont val="Arial"/>
      </rPr>
      <t>Nederlands (</t>
    </r>
    <r>
      <rPr>
        <b/>
        <i/>
        <sz val="10"/>
        <color theme="1"/>
        <rFont val="Arial"/>
      </rPr>
      <t>Latijns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</si>
  <si>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>Oester (</t>
    </r>
    <r>
      <rPr>
        <i/>
        <sz val="10"/>
        <color theme="1"/>
        <rFont val="Arial"/>
      </rPr>
      <t>Ostrea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</si>
  <si>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Japanse oester (</t>
    </r>
    <r>
      <rPr>
        <i/>
        <sz val="10"/>
        <color theme="1"/>
        <rFont val="Arial"/>
      </rPr>
      <t>Magellana gigas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</si>
  <si>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Mossel (</t>
    </r>
    <r>
      <rPr>
        <i/>
        <sz val="10"/>
        <color theme="1"/>
        <rFont val="Arial"/>
      </rPr>
      <t>Mytilus edulis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</si>
  <si>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Kokkel (</t>
    </r>
    <r>
      <rPr>
        <i/>
        <sz val="10"/>
        <color theme="1"/>
        <rFont val="Arial"/>
      </rPr>
      <t>Cerastoderma edule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</si>
  <si>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Halfgeknotte strandschelp (</t>
    </r>
    <r>
      <rPr>
        <i/>
        <sz val="10"/>
        <color theme="1"/>
        <rFont val="Arial"/>
      </rPr>
      <t>Spisula subtruncata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</si>
  <si>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Stevige strandschelp (</t>
    </r>
    <r>
      <rPr>
        <i/>
        <sz val="10"/>
        <color theme="1"/>
        <rFont val="Arial"/>
      </rPr>
      <t>Spisula solida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</si>
  <si>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Ovale strandschelp (</t>
    </r>
    <r>
      <rPr>
        <i/>
        <sz val="10"/>
        <color theme="1"/>
        <rFont val="Arial"/>
      </rPr>
      <t>Spisula elliptica</t>
    </r>
    <r>
      <rPr>
        <sz val="10"/>
        <color theme="1"/>
        <rFont val="Arial"/>
      </rPr>
      <t>)</t>
    </r>
  </si>
  <si>
    <r>
      <rPr>
        <sz val="10"/>
        <color rgb="FF000000"/>
        <rFont val="Arial"/>
      </rPr>
      <t>Amerikaanse strandschelp (</t>
    </r>
    <r>
      <rPr>
        <i/>
        <sz val="10"/>
        <color rgb="FF000000"/>
        <rFont val="Arial"/>
      </rPr>
      <t>Mulinea lateralis</t>
    </r>
    <r>
      <rPr>
        <sz val="10"/>
        <color rgb="FF000000"/>
        <rFont val="Arial"/>
      </rPr>
      <t>)</t>
    </r>
  </si>
  <si>
    <r>
      <rPr>
        <sz val="10"/>
        <color theme="1"/>
        <rFont val="Arial"/>
      </rPr>
      <t>Grote strandschelp (</t>
    </r>
    <r>
      <rPr>
        <i/>
        <sz val="10"/>
        <color theme="1"/>
        <rFont val="Arial"/>
      </rPr>
      <t>Mactra stultorum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</si>
  <si>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Otterschelp (</t>
    </r>
    <r>
      <rPr>
        <i/>
        <sz val="10"/>
        <color theme="1"/>
        <rFont val="Arial"/>
      </rPr>
      <t>Lutraria lutraria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</si>
  <si>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zwaardschede (</t>
    </r>
    <r>
      <rPr>
        <i/>
        <sz val="10"/>
        <color theme="1"/>
        <rFont val="Arial"/>
      </rPr>
      <t>Ensis leei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</si>
  <si>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Nonnetje (</t>
    </r>
    <r>
      <rPr>
        <i/>
        <sz val="10"/>
        <color theme="1"/>
        <rFont val="Arial"/>
      </rPr>
      <t>Macoma balthica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</si>
  <si>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Tere platschelp (</t>
    </r>
    <r>
      <rPr>
        <i/>
        <sz val="10"/>
        <color theme="1"/>
        <rFont val="Arial"/>
      </rPr>
      <t>Macomangulus tenuis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</si>
  <si>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Rechtsgestreepte platschelp (</t>
    </r>
    <r>
      <rPr>
        <i/>
        <sz val="10"/>
        <color theme="1"/>
        <rFont val="Arial"/>
      </rPr>
      <t>Fabulina fabula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</si>
  <si>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Zaagje (</t>
    </r>
    <r>
      <rPr>
        <i/>
        <sz val="10"/>
        <color theme="1"/>
        <rFont val="Arial"/>
      </rPr>
      <t>Donax vittatus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</si>
  <si>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dunschaal (</t>
    </r>
    <r>
      <rPr>
        <i/>
        <sz val="10"/>
        <color theme="1"/>
        <rFont val="Arial"/>
      </rPr>
      <t>Abra alba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</si>
  <si>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Platte slijkgaper (</t>
    </r>
    <r>
      <rPr>
        <i/>
        <sz val="10"/>
        <color theme="1"/>
        <rFont val="Arial"/>
      </rPr>
      <t>Scrobicularia plana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</si>
  <si>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Amerikaanse boormossel (</t>
    </r>
    <r>
      <rPr>
        <i/>
        <sz val="10"/>
        <color theme="1"/>
        <rFont val="Arial"/>
      </rPr>
      <t>Petricolaria pholadiformis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</si>
  <si>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Witte boormossel (</t>
    </r>
    <r>
      <rPr>
        <i/>
        <sz val="10"/>
        <color theme="1"/>
        <rFont val="Arial"/>
      </rPr>
      <t>Barnea candida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</si>
  <si>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Strandgaper (</t>
    </r>
    <r>
      <rPr>
        <i/>
        <sz val="10"/>
        <color theme="1"/>
        <rFont val="Arial"/>
      </rPr>
      <t>Mya arenaria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</si>
  <si>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Venusschelp (</t>
    </r>
    <r>
      <rPr>
        <i/>
        <sz val="10"/>
        <color theme="1"/>
        <rFont val="Arial"/>
      </rPr>
      <t>Chamelea striatula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</si>
  <si>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tapijtschelp (</t>
    </r>
    <r>
      <rPr>
        <i/>
        <sz val="10"/>
        <color theme="1"/>
        <rFont val="Arial"/>
      </rPr>
      <t>Venerupis corrugata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</si>
  <si>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Filippijnse tapijtschelp (</t>
    </r>
    <r>
      <rPr>
        <i/>
        <sz val="10"/>
        <color theme="1"/>
        <rFont val="Arial"/>
      </rPr>
      <t>Venerupis philippinarum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</si>
  <si>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schaalhoren (</t>
    </r>
    <r>
      <rPr>
        <i/>
        <sz val="10"/>
        <color theme="1"/>
        <rFont val="Arial"/>
      </rPr>
      <t>Patella vulgata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</si>
  <si>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Alikruik (</t>
    </r>
    <r>
      <rPr>
        <i/>
        <sz val="10"/>
        <color theme="1"/>
        <rFont val="Arial"/>
      </rPr>
      <t>Littorina littorea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</si>
  <si>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Grote tepelhoren (</t>
    </r>
    <r>
      <rPr>
        <i/>
        <sz val="10"/>
        <color theme="1"/>
        <rFont val="Arial"/>
      </rPr>
      <t>Euspira catena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</si>
  <si>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Glanzende tepelhoren (</t>
    </r>
    <r>
      <rPr>
        <i/>
        <sz val="10"/>
        <color theme="1"/>
        <rFont val="Arial"/>
      </rPr>
      <t>Euspira nitida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</si>
  <si>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Gewone wenteltrap (</t>
    </r>
    <r>
      <rPr>
        <i/>
        <sz val="10"/>
        <color theme="1"/>
        <rFont val="Arial"/>
      </rPr>
      <t>Epitonium clathrus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</si>
  <si>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Muiltje (</t>
    </r>
    <r>
      <rPr>
        <i/>
        <sz val="10"/>
        <color theme="1"/>
        <rFont val="Arial"/>
      </rPr>
      <t>Crepidula fornicata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</si>
  <si>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Wulk (</t>
    </r>
    <r>
      <rPr>
        <i/>
        <sz val="10"/>
        <color theme="1"/>
        <rFont val="Arial"/>
      </rPr>
      <t>Buccinum undatum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</si>
  <si>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Gevlochten fuikhoren (</t>
    </r>
    <r>
      <rPr>
        <i/>
        <sz val="10"/>
        <color theme="1"/>
        <rFont val="Arial"/>
      </rPr>
      <t>Tritia reticulata</t>
    </r>
    <r>
      <rPr>
        <sz val="10"/>
        <color theme="1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</si>
</sst>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i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3" fillId="3" borderId="1" xfId="0" applyFont="1" applyFill="1" applyBorder="1"/>
    <xf numFmtId="0" fontId="3" fillId="3" borderId="2" xfId="0" applyFont="1" applyFill="1" applyBorder="1"/>
    <xf numFmtId="0" fontId="4" fillId="0" borderId="3" xfId="0" applyFont="1" applyBorder="1" applyAlignment="1"/>
    <xf numFmtId="0" fontId="4" fillId="0" borderId="4" xfId="0" applyFont="1" applyBorder="1"/>
    <xf numFmtId="0" fontId="3" fillId="3" borderId="5" xfId="0" applyFont="1" applyFill="1" applyBorder="1"/>
    <xf numFmtId="0" fontId="3" fillId="3" borderId="6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5" fillId="4" borderId="8" xfId="0" applyFont="1" applyFill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5" fillId="4" borderId="2" xfId="0" applyFont="1" applyFill="1" applyBorder="1"/>
    <xf numFmtId="0" fontId="5" fillId="4" borderId="2" xfId="0" applyFont="1" applyFill="1" applyBorder="1" applyAlignment="1"/>
    <xf numFmtId="0" fontId="5" fillId="4" borderId="11" xfId="0" applyFont="1" applyFill="1" applyBorder="1"/>
    <xf numFmtId="0" fontId="5" fillId="4" borderId="13" xfId="0" applyFont="1" applyFill="1" applyBorder="1"/>
    <xf numFmtId="0" fontId="5" fillId="4" borderId="13" xfId="0" applyFont="1" applyFill="1" applyBorder="1" applyAlignment="1"/>
    <xf numFmtId="0" fontId="7" fillId="4" borderId="16" xfId="0" applyFont="1" applyFill="1" applyBorder="1" applyAlignment="1"/>
    <xf numFmtId="0" fontId="8" fillId="4" borderId="17" xfId="0" applyFont="1" applyFill="1" applyBorder="1"/>
    <xf numFmtId="0" fontId="8" fillId="4" borderId="16" xfId="0" applyFont="1" applyFill="1" applyBorder="1" applyAlignment="1"/>
    <xf numFmtId="0" fontId="2" fillId="0" borderId="0" xfId="0" applyFont="1" applyAlignment="1"/>
    <xf numFmtId="0" fontId="1" fillId="2" borderId="18" xfId="0" applyFont="1" applyFill="1" applyBorder="1"/>
    <xf numFmtId="0" fontId="3" fillId="3" borderId="18" xfId="0" applyFont="1" applyFill="1" applyBorder="1"/>
    <xf numFmtId="0" fontId="3" fillId="3" borderId="24" xfId="0" applyFont="1" applyFill="1" applyBorder="1"/>
    <xf numFmtId="0" fontId="3" fillId="3" borderId="25" xfId="0" applyFont="1" applyFill="1" applyBorder="1" applyAlignment="1">
      <alignment textRotation="90"/>
    </xf>
    <xf numFmtId="0" fontId="3" fillId="3" borderId="26" xfId="0" applyFont="1" applyFill="1" applyBorder="1" applyAlignment="1">
      <alignment textRotation="90"/>
    </xf>
    <xf numFmtId="0" fontId="3" fillId="3" borderId="27" xfId="0" applyFont="1" applyFill="1" applyBorder="1" applyAlignment="1">
      <alignment textRotation="90"/>
    </xf>
    <xf numFmtId="0" fontId="3" fillId="3" borderId="28" xfId="0" applyFont="1" applyFill="1" applyBorder="1" applyAlignment="1">
      <alignment textRotation="90"/>
    </xf>
    <xf numFmtId="0" fontId="3" fillId="3" borderId="29" xfId="0" applyFont="1" applyFill="1" applyBorder="1" applyAlignment="1">
      <alignment textRotation="90"/>
    </xf>
    <xf numFmtId="0" fontId="5" fillId="4" borderId="30" xfId="0" applyFont="1" applyFill="1" applyBorder="1"/>
    <xf numFmtId="0" fontId="5" fillId="4" borderId="31" xfId="0" applyFont="1" applyFill="1" applyBorder="1" applyAlignment="1"/>
    <xf numFmtId="0" fontId="5" fillId="4" borderId="32" xfId="0" applyFont="1" applyFill="1" applyBorder="1" applyAlignment="1"/>
    <xf numFmtId="0" fontId="5" fillId="4" borderId="33" xfId="0" applyFont="1" applyFill="1" applyBorder="1" applyAlignment="1"/>
    <xf numFmtId="0" fontId="5" fillId="4" borderId="28" xfId="0" applyFont="1" applyFill="1" applyBorder="1" applyAlignment="1"/>
    <xf numFmtId="0" fontId="5" fillId="4" borderId="34" xfId="0" applyFont="1" applyFill="1" applyBorder="1" applyAlignment="1"/>
    <xf numFmtId="0" fontId="5" fillId="4" borderId="28" xfId="0" applyFont="1" applyFill="1" applyBorder="1"/>
    <xf numFmtId="0" fontId="5" fillId="4" borderId="34" xfId="0" applyFont="1" applyFill="1" applyBorder="1"/>
    <xf numFmtId="0" fontId="5" fillId="4" borderId="32" xfId="0" applyFont="1" applyFill="1" applyBorder="1"/>
    <xf numFmtId="0" fontId="5" fillId="4" borderId="32" xfId="0" applyFont="1" applyFill="1" applyBorder="1"/>
    <xf numFmtId="0" fontId="5" fillId="4" borderId="31" xfId="0" applyFont="1" applyFill="1" applyBorder="1"/>
    <xf numFmtId="0" fontId="5" fillId="4" borderId="31" xfId="0" applyFont="1" applyFill="1" applyBorder="1"/>
    <xf numFmtId="0" fontId="5" fillId="4" borderId="18" xfId="0" applyFont="1" applyFill="1" applyBorder="1"/>
    <xf numFmtId="0" fontId="5" fillId="4" borderId="35" xfId="0" applyFont="1" applyFill="1" applyBorder="1" applyAlignment="1"/>
    <xf numFmtId="0" fontId="5" fillId="4" borderId="36" xfId="0" applyFont="1" applyFill="1" applyBorder="1" applyAlignment="1"/>
    <xf numFmtId="0" fontId="5" fillId="4" borderId="37" xfId="0" applyFont="1" applyFill="1" applyBorder="1" applyAlignment="1"/>
    <xf numFmtId="0" fontId="5" fillId="4" borderId="38" xfId="0" applyFont="1" applyFill="1" applyBorder="1" applyAlignment="1"/>
    <xf numFmtId="0" fontId="5" fillId="4" borderId="38" xfId="0" applyFont="1" applyFill="1" applyBorder="1"/>
    <xf numFmtId="0" fontId="5" fillId="4" borderId="36" xfId="0" applyFont="1" applyFill="1" applyBorder="1"/>
    <xf numFmtId="0" fontId="5" fillId="4" borderId="36" xfId="0" applyFont="1" applyFill="1" applyBorder="1"/>
    <xf numFmtId="0" fontId="5" fillId="4" borderId="35" xfId="0" applyFont="1" applyFill="1" applyBorder="1"/>
    <xf numFmtId="0" fontId="5" fillId="4" borderId="18" xfId="0" applyFont="1" applyFill="1" applyBorder="1" applyAlignment="1"/>
    <xf numFmtId="0" fontId="5" fillId="4" borderId="39" xfId="0" applyFont="1" applyFill="1" applyBorder="1"/>
    <xf numFmtId="0" fontId="5" fillId="4" borderId="40" xfId="0" applyFont="1" applyFill="1" applyBorder="1" applyAlignment="1"/>
    <xf numFmtId="0" fontId="5" fillId="4" borderId="41" xfId="0" applyFont="1" applyFill="1" applyBorder="1" applyAlignment="1"/>
    <xf numFmtId="0" fontId="5" fillId="4" borderId="42" xfId="0" applyFont="1" applyFill="1" applyBorder="1" applyAlignment="1"/>
    <xf numFmtId="0" fontId="5" fillId="4" borderId="43" xfId="0" applyFont="1" applyFill="1" applyBorder="1" applyAlignment="1"/>
    <xf numFmtId="0" fontId="5" fillId="4" borderId="43" xfId="0" applyFont="1" applyFill="1" applyBorder="1"/>
    <xf numFmtId="0" fontId="5" fillId="4" borderId="41" xfId="0" applyFont="1" applyFill="1" applyBorder="1"/>
    <xf numFmtId="0" fontId="5" fillId="4" borderId="41" xfId="0" applyFont="1" applyFill="1" applyBorder="1"/>
    <xf numFmtId="0" fontId="5" fillId="4" borderId="40" xfId="0" applyFont="1" applyFill="1" applyBorder="1"/>
    <xf numFmtId="0" fontId="5" fillId="4" borderId="44" xfId="0" applyFont="1" applyFill="1" applyBorder="1"/>
    <xf numFmtId="0" fontId="5" fillId="4" borderId="45" xfId="0" applyFont="1" applyFill="1" applyBorder="1" applyAlignment="1"/>
    <xf numFmtId="0" fontId="5" fillId="4" borderId="46" xfId="0" applyFont="1" applyFill="1" applyBorder="1" applyAlignment="1"/>
    <xf numFmtId="0" fontId="5" fillId="4" borderId="47" xfId="0" applyFont="1" applyFill="1" applyBorder="1" applyAlignment="1"/>
    <xf numFmtId="0" fontId="5" fillId="4" borderId="48" xfId="0" applyFont="1" applyFill="1" applyBorder="1" applyAlignment="1"/>
    <xf numFmtId="0" fontId="5" fillId="4" borderId="48" xfId="0" applyFont="1" applyFill="1" applyBorder="1"/>
    <xf numFmtId="0" fontId="5" fillId="4" borderId="46" xfId="0" applyFont="1" applyFill="1" applyBorder="1"/>
    <xf numFmtId="0" fontId="5" fillId="4" borderId="46" xfId="0" applyFont="1" applyFill="1" applyBorder="1"/>
    <xf numFmtId="0" fontId="5" fillId="4" borderId="45" xfId="0" applyFont="1" applyFill="1" applyBorder="1"/>
    <xf numFmtId="0" fontId="5" fillId="4" borderId="44" xfId="0" applyFont="1" applyFill="1" applyBorder="1" applyAlignment="1"/>
    <xf numFmtId="0" fontId="5" fillId="4" borderId="35" xfId="0" applyFont="1" applyFill="1" applyBorder="1"/>
    <xf numFmtId="0" fontId="7" fillId="4" borderId="21" xfId="0" applyFont="1" applyFill="1" applyBorder="1" applyAlignment="1"/>
    <xf numFmtId="0" fontId="8" fillId="4" borderId="38" xfId="0" applyFont="1" applyFill="1" applyBorder="1" applyAlignment="1"/>
    <xf numFmtId="0" fontId="8" fillId="4" borderId="21" xfId="0" applyFont="1" applyFill="1" applyBorder="1" applyAlignment="1"/>
    <xf numFmtId="0" fontId="8" fillId="4" borderId="38" xfId="0" applyFont="1" applyFill="1" applyBorder="1" applyAlignment="1"/>
    <xf numFmtId="0" fontId="8" fillId="4" borderId="21" xfId="0" applyFont="1" applyFill="1" applyBorder="1" applyAlignment="1"/>
    <xf numFmtId="0" fontId="8" fillId="4" borderId="38" xfId="0" applyFont="1" applyFill="1" applyBorder="1" applyAlignment="1">
      <alignment horizontal="right"/>
    </xf>
    <xf numFmtId="0" fontId="8" fillId="4" borderId="21" xfId="0" applyFont="1" applyFill="1" applyBorder="1" applyAlignment="1">
      <alignment horizontal="right"/>
    </xf>
    <xf numFmtId="0" fontId="8" fillId="4" borderId="38" xfId="0" applyFont="1" applyFill="1" applyBorder="1" applyAlignment="1">
      <alignment horizontal="right"/>
    </xf>
    <xf numFmtId="0" fontId="8" fillId="4" borderId="21" xfId="0" applyFont="1" applyFill="1" applyBorder="1" applyAlignment="1">
      <alignment horizontal="right"/>
    </xf>
    <xf numFmtId="0" fontId="8" fillId="4" borderId="16" xfId="0" applyFont="1" applyFill="1" applyBorder="1" applyAlignment="1">
      <alignment horizontal="right"/>
    </xf>
    <xf numFmtId="0" fontId="8" fillId="4" borderId="34" xfId="0" applyFont="1" applyFill="1" applyBorder="1" applyAlignment="1">
      <alignment horizontal="right"/>
    </xf>
    <xf numFmtId="0" fontId="8" fillId="4" borderId="49" xfId="0" applyFont="1" applyFill="1" applyBorder="1" applyAlignment="1">
      <alignment horizontal="right"/>
    </xf>
    <xf numFmtId="0" fontId="2" fillId="0" borderId="0" xfId="0" applyFont="1"/>
    <xf numFmtId="0" fontId="8" fillId="2" borderId="36" xfId="0" applyFont="1" applyFill="1" applyBorder="1" applyAlignment="1">
      <alignment horizontal="center" vertical="center" textRotation="180"/>
    </xf>
    <xf numFmtId="0" fontId="1" fillId="2" borderId="21" xfId="0" applyFont="1" applyFill="1" applyBorder="1" applyAlignment="1"/>
    <xf numFmtId="0" fontId="8" fillId="3" borderId="17" xfId="0" applyFont="1" applyFill="1" applyBorder="1" applyAlignment="1">
      <alignment horizontal="center" vertical="center" textRotation="180"/>
    </xf>
    <xf numFmtId="0" fontId="8" fillId="3" borderId="51" xfId="0" applyFont="1" applyFill="1" applyBorder="1" applyAlignment="1"/>
    <xf numFmtId="0" fontId="8" fillId="3" borderId="52" xfId="0" applyFont="1" applyFill="1" applyBorder="1" applyAlignment="1">
      <alignment horizontal="center" vertical="center" textRotation="180"/>
    </xf>
    <xf numFmtId="0" fontId="10" fillId="3" borderId="53" xfId="0" applyFont="1" applyFill="1" applyBorder="1" applyAlignment="1"/>
    <xf numFmtId="0" fontId="9" fillId="3" borderId="54" xfId="0" applyFont="1" applyFill="1" applyBorder="1" applyAlignment="1"/>
    <xf numFmtId="0" fontId="9" fillId="3" borderId="53" xfId="0" applyFont="1" applyFill="1" applyBorder="1" applyAlignment="1"/>
    <xf numFmtId="0" fontId="7" fillId="4" borderId="51" xfId="0" applyFont="1" applyFill="1" applyBorder="1" applyAlignment="1"/>
    <xf numFmtId="0" fontId="8" fillId="4" borderId="55" xfId="0" applyFont="1" applyFill="1" applyBorder="1" applyAlignment="1">
      <alignment horizontal="right"/>
    </xf>
    <xf numFmtId="0" fontId="8" fillId="4" borderId="51" xfId="0" applyFont="1" applyFill="1" applyBorder="1" applyAlignment="1"/>
    <xf numFmtId="0" fontId="8" fillId="4" borderId="55" xfId="0" applyFont="1" applyFill="1" applyBorder="1" applyAlignment="1"/>
    <xf numFmtId="0" fontId="7" fillId="4" borderId="51" xfId="0" applyFont="1" applyFill="1" applyBorder="1" applyAlignment="1"/>
    <xf numFmtId="0" fontId="7" fillId="4" borderId="53" xfId="0" applyFont="1" applyFill="1" applyBorder="1" applyAlignment="1"/>
    <xf numFmtId="0" fontId="8" fillId="4" borderId="56" xfId="0" applyFont="1" applyFill="1" applyBorder="1" applyAlignment="1"/>
    <xf numFmtId="0" fontId="8" fillId="4" borderId="53" xfId="0" applyFont="1" applyFill="1" applyBorder="1" applyAlignment="1"/>
    <xf numFmtId="0" fontId="2" fillId="0" borderId="0" xfId="0" applyFont="1" applyAlignment="1">
      <alignment horizontal="center" vertical="center" textRotation="180"/>
    </xf>
    <xf numFmtId="0" fontId="8" fillId="4" borderId="55" xfId="0" applyFont="1" applyFill="1" applyBorder="1" applyAlignment="1"/>
    <xf numFmtId="0" fontId="8" fillId="4" borderId="55" xfId="0" applyFont="1" applyFill="1" applyBorder="1" applyAlignment="1">
      <alignment horizontal="right"/>
    </xf>
    <xf numFmtId="0" fontId="8" fillId="4" borderId="51" xfId="0" applyFont="1" applyFill="1" applyBorder="1" applyAlignment="1"/>
    <xf numFmtId="0" fontId="8" fillId="4" borderId="56" xfId="0" applyFont="1" applyFill="1" applyBorder="1" applyAlignment="1"/>
    <xf numFmtId="0" fontId="1" fillId="2" borderId="0" xfId="0" applyFont="1" applyFill="1" applyAlignment="1">
      <alignment horizontal="center"/>
    </xf>
    <xf numFmtId="0" fontId="8" fillId="4" borderId="53" xfId="0" applyFont="1" applyFill="1" applyBorder="1" applyAlignment="1"/>
    <xf numFmtId="0" fontId="9" fillId="3" borderId="58" xfId="0" applyFont="1" applyFill="1" applyBorder="1" applyAlignment="1"/>
    <xf numFmtId="0" fontId="8" fillId="4" borderId="59" xfId="0" applyFont="1" applyFill="1" applyBorder="1" applyAlignment="1"/>
    <xf numFmtId="0" fontId="8" fillId="4" borderId="59" xfId="0" applyFont="1" applyFill="1" applyBorder="1" applyAlignment="1"/>
    <xf numFmtId="0" fontId="8" fillId="4" borderId="59" xfId="0" applyFont="1" applyFill="1" applyBorder="1" applyAlignment="1"/>
    <xf numFmtId="0" fontId="8" fillId="4" borderId="51" xfId="0" applyFont="1" applyFill="1" applyBorder="1" applyAlignment="1"/>
    <xf numFmtId="0" fontId="8" fillId="4" borderId="60" xfId="0" applyFont="1" applyFill="1" applyBorder="1" applyAlignment="1"/>
    <xf numFmtId="0" fontId="8" fillId="4" borderId="60" xfId="0" applyFont="1" applyFill="1" applyBorder="1" applyAlignment="1"/>
    <xf numFmtId="0" fontId="8" fillId="2" borderId="36" xfId="0" applyFont="1" applyFill="1" applyBorder="1" applyAlignment="1">
      <alignment horizontal="center" textRotation="180"/>
    </xf>
    <xf numFmtId="0" fontId="8" fillId="3" borderId="17" xfId="0" applyFont="1" applyFill="1" applyBorder="1" applyAlignment="1">
      <alignment horizontal="center" textRotation="180"/>
    </xf>
    <xf numFmtId="0" fontId="8" fillId="3" borderId="52" xfId="0" applyFont="1" applyFill="1" applyBorder="1" applyAlignment="1">
      <alignment horizontal="center" textRotation="180"/>
    </xf>
    <xf numFmtId="0" fontId="2" fillId="0" borderId="0" xfId="0" applyFont="1" applyAlignment="1">
      <alignment horizontal="center" textRotation="180"/>
    </xf>
    <xf numFmtId="0" fontId="1" fillId="4" borderId="7" xfId="0" applyFont="1" applyFill="1" applyBorder="1" applyAlignment="1">
      <alignment horizontal="center" vertical="center" textRotation="90"/>
    </xf>
    <xf numFmtId="0" fontId="6" fillId="0" borderId="9" xfId="0" applyFont="1" applyBorder="1"/>
    <xf numFmtId="0" fontId="6" fillId="0" borderId="10" xfId="0" applyFont="1" applyBorder="1"/>
    <xf numFmtId="0" fontId="1" fillId="4" borderId="12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6" fillId="0" borderId="15" xfId="0" applyFont="1" applyBorder="1"/>
    <xf numFmtId="0" fontId="6" fillId="0" borderId="17" xfId="0" applyFont="1" applyBorder="1"/>
    <xf numFmtId="0" fontId="3" fillId="3" borderId="2" xfId="0" applyFont="1" applyFill="1" applyBorder="1" applyAlignment="1"/>
    <xf numFmtId="0" fontId="6" fillId="0" borderId="21" xfId="0" applyFont="1" applyBorder="1"/>
    <xf numFmtId="0" fontId="3" fillId="3" borderId="16" xfId="0" applyFont="1" applyFill="1" applyBorder="1" applyAlignment="1"/>
    <xf numFmtId="0" fontId="3" fillId="3" borderId="22" xfId="0" applyFont="1" applyFill="1" applyBorder="1" applyAlignment="1"/>
    <xf numFmtId="0" fontId="6" fillId="0" borderId="23" xfId="0" applyFont="1" applyBorder="1"/>
    <xf numFmtId="0" fontId="1" fillId="2" borderId="13" xfId="0" applyFont="1" applyFill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9" fillId="3" borderId="50" xfId="0" applyFont="1" applyFill="1" applyBorder="1" applyAlignment="1"/>
    <xf numFmtId="0" fontId="6" fillId="0" borderId="51" xfId="0" applyFont="1" applyBorder="1"/>
    <xf numFmtId="0" fontId="1" fillId="2" borderId="50" xfId="0" applyFont="1" applyFill="1" applyBorder="1" applyAlignment="1">
      <alignment horizontal="center"/>
    </xf>
    <xf numFmtId="0" fontId="6" fillId="0" borderId="50" xfId="0" applyFont="1" applyBorder="1"/>
    <xf numFmtId="0" fontId="1" fillId="4" borderId="15" xfId="0" applyFont="1" applyFill="1" applyBorder="1" applyAlignment="1">
      <alignment horizontal="center" vertical="center" textRotation="180"/>
    </xf>
    <xf numFmtId="0" fontId="9" fillId="3" borderId="57" xfId="0" applyFont="1" applyFill="1" applyBorder="1" applyAlignment="1"/>
    <xf numFmtId="0" fontId="1" fillId="4" borderId="15" xfId="0" applyFont="1" applyFill="1" applyBorder="1" applyAlignment="1">
      <alignment horizontal="center" textRotation="18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1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" customHeight="1" x14ac:dyDescent="0.2"/>
  <cols>
    <col min="1" max="1" width="3.28515625" customWidth="1"/>
    <col min="2" max="2" width="40.140625" customWidth="1"/>
  </cols>
  <sheetData>
    <row r="1" spans="1:12" ht="15" customHeight="1" x14ac:dyDescent="0.25">
      <c r="A1" s="1"/>
      <c r="B1" s="2" t="s">
        <v>0</v>
      </c>
      <c r="C1" s="3"/>
      <c r="D1" s="4"/>
      <c r="E1" s="3"/>
      <c r="F1" s="4"/>
      <c r="G1" s="3"/>
      <c r="H1" s="4"/>
      <c r="I1" s="3"/>
      <c r="J1" s="4"/>
      <c r="K1" s="3"/>
      <c r="L1" s="4"/>
    </row>
    <row r="2" spans="1:12" x14ac:dyDescent="0.2">
      <c r="A2" s="5"/>
      <c r="B2" s="6"/>
      <c r="C2" s="7" t="s">
        <v>1</v>
      </c>
      <c r="D2" s="8"/>
      <c r="E2" s="7" t="s">
        <v>2</v>
      </c>
      <c r="F2" s="8"/>
      <c r="G2" s="7" t="s">
        <v>3</v>
      </c>
      <c r="H2" s="8"/>
      <c r="I2" s="7" t="s">
        <v>4</v>
      </c>
      <c r="J2" s="8"/>
      <c r="K2" s="7" t="s">
        <v>5</v>
      </c>
      <c r="L2" s="8"/>
    </row>
    <row r="3" spans="1:12" x14ac:dyDescent="0.2">
      <c r="A3" s="9"/>
      <c r="B3" s="10" t="s">
        <v>6</v>
      </c>
      <c r="C3" s="11" t="s">
        <v>7</v>
      </c>
      <c r="D3" s="12" t="s">
        <v>8</v>
      </c>
      <c r="E3" s="11" t="s">
        <v>7</v>
      </c>
      <c r="F3" s="12" t="s">
        <v>8</v>
      </c>
      <c r="G3" s="11" t="s">
        <v>7</v>
      </c>
      <c r="H3" s="12" t="s">
        <v>8</v>
      </c>
      <c r="I3" s="11" t="s">
        <v>7</v>
      </c>
      <c r="J3" s="12" t="s">
        <v>8</v>
      </c>
      <c r="K3" s="11" t="s">
        <v>7</v>
      </c>
      <c r="L3" s="12" t="s">
        <v>8</v>
      </c>
    </row>
    <row r="4" spans="1:12" x14ac:dyDescent="0.2">
      <c r="A4" s="124" t="s">
        <v>9</v>
      </c>
      <c r="B4" s="13" t="s">
        <v>10</v>
      </c>
      <c r="C4" s="14">
        <v>66</v>
      </c>
      <c r="D4" s="15">
        <v>1</v>
      </c>
      <c r="E4" s="14">
        <v>98</v>
      </c>
      <c r="F4" s="15">
        <v>2</v>
      </c>
      <c r="G4" s="16">
        <v>20</v>
      </c>
      <c r="H4" s="17">
        <v>0</v>
      </c>
      <c r="I4" s="14">
        <v>28</v>
      </c>
      <c r="J4" s="15">
        <v>0</v>
      </c>
      <c r="K4" s="16">
        <v>213</v>
      </c>
      <c r="L4" s="17">
        <v>3</v>
      </c>
    </row>
    <row r="5" spans="1:12" x14ac:dyDescent="0.2">
      <c r="A5" s="125"/>
      <c r="B5" s="18" t="s">
        <v>11</v>
      </c>
      <c r="C5" s="14">
        <v>31</v>
      </c>
      <c r="D5" s="15">
        <v>6</v>
      </c>
      <c r="E5" s="14">
        <v>30</v>
      </c>
      <c r="F5" s="15">
        <v>1</v>
      </c>
      <c r="G5" s="16">
        <v>6</v>
      </c>
      <c r="H5" s="17">
        <v>0</v>
      </c>
      <c r="I5" s="14">
        <v>0</v>
      </c>
      <c r="J5" s="15">
        <v>0</v>
      </c>
      <c r="K5" s="16">
        <v>68</v>
      </c>
      <c r="L5" s="17">
        <v>7</v>
      </c>
    </row>
    <row r="6" spans="1:12" x14ac:dyDescent="0.2">
      <c r="A6" s="125"/>
      <c r="B6" s="18" t="s">
        <v>12</v>
      </c>
      <c r="C6" s="14">
        <v>240</v>
      </c>
      <c r="D6" s="15">
        <v>114</v>
      </c>
      <c r="E6" s="14">
        <v>194</v>
      </c>
      <c r="F6" s="15">
        <v>231</v>
      </c>
      <c r="G6" s="16">
        <v>80</v>
      </c>
      <c r="H6" s="17">
        <v>12</v>
      </c>
      <c r="I6" s="14">
        <v>122</v>
      </c>
      <c r="J6" s="15">
        <v>88</v>
      </c>
      <c r="K6" s="16">
        <v>637</v>
      </c>
      <c r="L6" s="17">
        <v>459</v>
      </c>
    </row>
    <row r="7" spans="1:12" x14ac:dyDescent="0.2">
      <c r="A7" s="125"/>
      <c r="B7" s="18" t="s">
        <v>13</v>
      </c>
      <c r="C7" s="14">
        <v>6128</v>
      </c>
      <c r="D7" s="15">
        <v>0</v>
      </c>
      <c r="E7" s="14">
        <v>3153</v>
      </c>
      <c r="F7" s="15">
        <v>51</v>
      </c>
      <c r="G7" s="16">
        <v>1091</v>
      </c>
      <c r="H7" s="17">
        <v>0</v>
      </c>
      <c r="I7" s="14">
        <v>2390</v>
      </c>
      <c r="J7" s="15">
        <v>6</v>
      </c>
      <c r="K7" s="16">
        <v>12996</v>
      </c>
      <c r="L7" s="17">
        <v>57</v>
      </c>
    </row>
    <row r="8" spans="1:12" x14ac:dyDescent="0.2">
      <c r="A8" s="125"/>
      <c r="B8" s="18" t="s">
        <v>14</v>
      </c>
      <c r="C8" s="14">
        <v>950</v>
      </c>
      <c r="D8" s="15">
        <v>0</v>
      </c>
      <c r="E8" s="14">
        <v>10776</v>
      </c>
      <c r="F8" s="15">
        <v>265</v>
      </c>
      <c r="G8" s="16">
        <v>4402</v>
      </c>
      <c r="H8" s="17">
        <v>39</v>
      </c>
      <c r="I8" s="14">
        <v>765</v>
      </c>
      <c r="J8" s="15">
        <v>5</v>
      </c>
      <c r="K8" s="16">
        <v>17093</v>
      </c>
      <c r="L8" s="17">
        <v>309</v>
      </c>
    </row>
    <row r="9" spans="1:12" x14ac:dyDescent="0.2">
      <c r="A9" s="125"/>
      <c r="B9" s="18" t="s">
        <v>15</v>
      </c>
      <c r="C9" s="14">
        <v>483</v>
      </c>
      <c r="D9" s="15">
        <v>1</v>
      </c>
      <c r="E9" s="14">
        <v>2356</v>
      </c>
      <c r="F9" s="15">
        <v>5</v>
      </c>
      <c r="G9" s="16">
        <v>98</v>
      </c>
      <c r="H9" s="17">
        <v>1</v>
      </c>
      <c r="I9" s="14">
        <v>39</v>
      </c>
      <c r="J9" s="15">
        <v>0</v>
      </c>
      <c r="K9" s="16">
        <v>2988</v>
      </c>
      <c r="L9" s="17">
        <v>7</v>
      </c>
    </row>
    <row r="10" spans="1:12" x14ac:dyDescent="0.2">
      <c r="A10" s="125"/>
      <c r="B10" s="18" t="s">
        <v>16</v>
      </c>
      <c r="C10" s="14">
        <v>640</v>
      </c>
      <c r="D10" s="15">
        <v>0</v>
      </c>
      <c r="E10" s="14">
        <v>3725</v>
      </c>
      <c r="F10" s="15">
        <v>61</v>
      </c>
      <c r="G10" s="16">
        <v>703</v>
      </c>
      <c r="H10" s="17">
        <v>0</v>
      </c>
      <c r="I10" s="14">
        <v>1682</v>
      </c>
      <c r="J10" s="15">
        <v>6</v>
      </c>
      <c r="K10" s="16">
        <v>6839</v>
      </c>
      <c r="L10" s="17">
        <v>67</v>
      </c>
    </row>
    <row r="11" spans="1:12" x14ac:dyDescent="0.2">
      <c r="A11" s="125"/>
      <c r="B11" s="19" t="s">
        <v>17</v>
      </c>
      <c r="C11" s="14">
        <v>3</v>
      </c>
      <c r="D11" s="15">
        <v>0</v>
      </c>
      <c r="E11" s="14">
        <v>33</v>
      </c>
      <c r="F11" s="15">
        <v>25</v>
      </c>
      <c r="G11" s="16">
        <v>10</v>
      </c>
      <c r="H11" s="17">
        <v>9</v>
      </c>
      <c r="I11" s="14">
        <v>0</v>
      </c>
      <c r="J11" s="15">
        <v>13</v>
      </c>
      <c r="K11" s="16">
        <v>46</v>
      </c>
      <c r="L11" s="17">
        <v>47</v>
      </c>
    </row>
    <row r="12" spans="1:12" x14ac:dyDescent="0.2">
      <c r="A12" s="125"/>
      <c r="B12" s="18" t="s">
        <v>18</v>
      </c>
      <c r="C12" s="14">
        <v>14</v>
      </c>
      <c r="D12" s="15">
        <v>1</v>
      </c>
      <c r="E12" s="14">
        <v>219</v>
      </c>
      <c r="F12" s="15">
        <v>2</v>
      </c>
      <c r="G12" s="16">
        <v>43</v>
      </c>
      <c r="H12" s="17">
        <v>0</v>
      </c>
      <c r="I12" s="14">
        <v>35</v>
      </c>
      <c r="J12" s="15">
        <v>0</v>
      </c>
      <c r="K12" s="16">
        <v>312</v>
      </c>
      <c r="L12" s="17">
        <v>3</v>
      </c>
    </row>
    <row r="13" spans="1:12" x14ac:dyDescent="0.2">
      <c r="A13" s="125"/>
      <c r="B13" s="18" t="s">
        <v>19</v>
      </c>
      <c r="C13" s="14">
        <v>1</v>
      </c>
      <c r="D13" s="15">
        <v>0</v>
      </c>
      <c r="E13" s="14">
        <v>102</v>
      </c>
      <c r="F13" s="15">
        <v>6</v>
      </c>
      <c r="G13" s="16">
        <v>11</v>
      </c>
      <c r="H13" s="17">
        <v>0</v>
      </c>
      <c r="I13" s="14">
        <v>9</v>
      </c>
      <c r="J13" s="15">
        <v>1</v>
      </c>
      <c r="K13" s="16">
        <v>123</v>
      </c>
      <c r="L13" s="17">
        <v>7</v>
      </c>
    </row>
    <row r="14" spans="1:12" x14ac:dyDescent="0.2">
      <c r="A14" s="125"/>
      <c r="B14" s="18" t="s">
        <v>20</v>
      </c>
      <c r="C14" s="14">
        <v>46</v>
      </c>
      <c r="D14" s="15">
        <v>86</v>
      </c>
      <c r="E14" s="14">
        <v>483</v>
      </c>
      <c r="F14" s="15">
        <v>792</v>
      </c>
      <c r="G14" s="16">
        <v>218</v>
      </c>
      <c r="H14" s="17">
        <v>93</v>
      </c>
      <c r="I14" s="14">
        <v>89</v>
      </c>
      <c r="J14" s="15">
        <v>295</v>
      </c>
      <c r="K14" s="16">
        <v>840</v>
      </c>
      <c r="L14" s="17">
        <v>1268</v>
      </c>
    </row>
    <row r="15" spans="1:12" x14ac:dyDescent="0.2">
      <c r="A15" s="125"/>
      <c r="B15" s="18" t="s">
        <v>21</v>
      </c>
      <c r="C15" s="14">
        <v>699</v>
      </c>
      <c r="D15" s="15">
        <v>0</v>
      </c>
      <c r="E15" s="14">
        <v>378</v>
      </c>
      <c r="F15" s="15">
        <v>66</v>
      </c>
      <c r="G15" s="16">
        <v>49</v>
      </c>
      <c r="H15" s="17">
        <v>17</v>
      </c>
      <c r="I15" s="14">
        <v>90</v>
      </c>
      <c r="J15" s="15">
        <v>19</v>
      </c>
      <c r="K15" s="16">
        <v>1220</v>
      </c>
      <c r="L15" s="17">
        <v>102</v>
      </c>
    </row>
    <row r="16" spans="1:12" x14ac:dyDescent="0.2">
      <c r="A16" s="125"/>
      <c r="B16" s="18" t="s">
        <v>22</v>
      </c>
      <c r="C16" s="14">
        <v>2</v>
      </c>
      <c r="D16" s="15">
        <v>0</v>
      </c>
      <c r="E16" s="14">
        <v>25</v>
      </c>
      <c r="F16" s="15">
        <v>5</v>
      </c>
      <c r="G16" s="16">
        <v>3</v>
      </c>
      <c r="H16" s="17">
        <v>0</v>
      </c>
      <c r="I16" s="14">
        <v>5</v>
      </c>
      <c r="J16" s="15">
        <v>3</v>
      </c>
      <c r="K16" s="16">
        <v>35</v>
      </c>
      <c r="L16" s="17">
        <v>8</v>
      </c>
    </row>
    <row r="17" spans="1:12" x14ac:dyDescent="0.2">
      <c r="A17" s="125"/>
      <c r="B17" s="18" t="s">
        <v>23</v>
      </c>
      <c r="C17" s="14">
        <v>10</v>
      </c>
      <c r="D17" s="15">
        <v>0</v>
      </c>
      <c r="E17" s="14">
        <v>73</v>
      </c>
      <c r="F17" s="15">
        <v>30</v>
      </c>
      <c r="G17" s="16">
        <v>2</v>
      </c>
      <c r="H17" s="17">
        <v>0</v>
      </c>
      <c r="I17" s="14">
        <v>4</v>
      </c>
      <c r="J17" s="15">
        <v>3</v>
      </c>
      <c r="K17" s="16">
        <v>89</v>
      </c>
      <c r="L17" s="17">
        <v>33</v>
      </c>
    </row>
    <row r="18" spans="1:12" x14ac:dyDescent="0.2">
      <c r="A18" s="125"/>
      <c r="B18" s="18" t="s">
        <v>24</v>
      </c>
      <c r="C18" s="14">
        <v>112</v>
      </c>
      <c r="D18" s="15">
        <v>0</v>
      </c>
      <c r="E18" s="14">
        <v>284</v>
      </c>
      <c r="F18" s="15">
        <v>14</v>
      </c>
      <c r="G18" s="16">
        <v>248</v>
      </c>
      <c r="H18" s="17">
        <v>1</v>
      </c>
      <c r="I18" s="14">
        <v>318</v>
      </c>
      <c r="J18" s="15">
        <v>39</v>
      </c>
      <c r="K18" s="16">
        <v>972</v>
      </c>
      <c r="L18" s="17">
        <v>54</v>
      </c>
    </row>
    <row r="19" spans="1:12" x14ac:dyDescent="0.2">
      <c r="A19" s="125"/>
      <c r="B19" s="18" t="s">
        <v>25</v>
      </c>
      <c r="C19" s="14">
        <v>0</v>
      </c>
      <c r="D19" s="15">
        <v>0</v>
      </c>
      <c r="E19" s="14">
        <v>77</v>
      </c>
      <c r="F19" s="15">
        <v>14</v>
      </c>
      <c r="G19" s="16">
        <v>0</v>
      </c>
      <c r="H19" s="17">
        <v>0</v>
      </c>
      <c r="I19" s="14">
        <v>23</v>
      </c>
      <c r="J19" s="15">
        <v>0</v>
      </c>
      <c r="K19" s="16">
        <v>100</v>
      </c>
      <c r="L19" s="17">
        <v>14</v>
      </c>
    </row>
    <row r="20" spans="1:12" x14ac:dyDescent="0.2">
      <c r="A20" s="125"/>
      <c r="B20" s="18" t="s">
        <v>26</v>
      </c>
      <c r="C20" s="14">
        <v>6</v>
      </c>
      <c r="D20" s="15">
        <v>0</v>
      </c>
      <c r="E20" s="14">
        <v>31</v>
      </c>
      <c r="F20" s="15">
        <v>111</v>
      </c>
      <c r="G20" s="16">
        <v>3</v>
      </c>
      <c r="H20" s="17">
        <v>0</v>
      </c>
      <c r="I20" s="14">
        <v>48</v>
      </c>
      <c r="J20" s="15">
        <v>0</v>
      </c>
      <c r="K20" s="16">
        <v>88</v>
      </c>
      <c r="L20" s="17">
        <v>111</v>
      </c>
    </row>
    <row r="21" spans="1:12" x14ac:dyDescent="0.2">
      <c r="A21" s="125"/>
      <c r="B21" s="18" t="s">
        <v>27</v>
      </c>
      <c r="C21" s="14">
        <v>32</v>
      </c>
      <c r="D21" s="15">
        <v>1</v>
      </c>
      <c r="E21" s="14">
        <v>36</v>
      </c>
      <c r="F21" s="15">
        <v>59</v>
      </c>
      <c r="G21" s="16">
        <v>18</v>
      </c>
      <c r="H21" s="17">
        <v>0</v>
      </c>
      <c r="I21" s="14">
        <v>2</v>
      </c>
      <c r="J21" s="15">
        <v>10</v>
      </c>
      <c r="K21" s="16">
        <v>92</v>
      </c>
      <c r="L21" s="17">
        <v>70</v>
      </c>
    </row>
    <row r="22" spans="1:12" x14ac:dyDescent="0.2">
      <c r="A22" s="125"/>
      <c r="B22" s="18" t="s">
        <v>28</v>
      </c>
      <c r="C22" s="14">
        <v>0</v>
      </c>
      <c r="D22" s="15">
        <v>0</v>
      </c>
      <c r="E22" s="14">
        <v>4</v>
      </c>
      <c r="F22" s="15">
        <v>0</v>
      </c>
      <c r="G22" s="16">
        <v>10</v>
      </c>
      <c r="H22" s="17">
        <v>0</v>
      </c>
      <c r="I22" s="14">
        <v>2</v>
      </c>
      <c r="J22" s="15">
        <v>0</v>
      </c>
      <c r="K22" s="16">
        <v>16</v>
      </c>
      <c r="L22" s="17">
        <v>0</v>
      </c>
    </row>
    <row r="23" spans="1:12" x14ac:dyDescent="0.2">
      <c r="A23" s="125"/>
      <c r="B23" s="18" t="s">
        <v>29</v>
      </c>
      <c r="C23" s="14">
        <v>1</v>
      </c>
      <c r="D23" s="15">
        <v>0</v>
      </c>
      <c r="E23" s="14">
        <v>23</v>
      </c>
      <c r="F23" s="15">
        <v>7</v>
      </c>
      <c r="G23" s="16">
        <v>2</v>
      </c>
      <c r="H23" s="17">
        <v>0</v>
      </c>
      <c r="I23" s="14">
        <v>10</v>
      </c>
      <c r="J23" s="15">
        <v>0</v>
      </c>
      <c r="K23" s="16">
        <v>38</v>
      </c>
      <c r="L23" s="17">
        <v>7</v>
      </c>
    </row>
    <row r="24" spans="1:12" x14ac:dyDescent="0.2">
      <c r="A24" s="125"/>
      <c r="B24" s="18" t="s">
        <v>30</v>
      </c>
      <c r="C24" s="14">
        <v>0</v>
      </c>
      <c r="D24" s="15">
        <v>0</v>
      </c>
      <c r="E24" s="14">
        <v>820</v>
      </c>
      <c r="F24" s="15">
        <v>32</v>
      </c>
      <c r="G24" s="16">
        <v>196</v>
      </c>
      <c r="H24" s="17">
        <v>0</v>
      </c>
      <c r="I24" s="14">
        <v>59</v>
      </c>
      <c r="J24" s="15">
        <v>2</v>
      </c>
      <c r="K24" s="16">
        <v>1088</v>
      </c>
      <c r="L24" s="17">
        <v>34</v>
      </c>
    </row>
    <row r="25" spans="1:12" x14ac:dyDescent="0.2">
      <c r="A25" s="125"/>
      <c r="B25" s="18" t="s">
        <v>31</v>
      </c>
      <c r="C25" s="14">
        <v>2</v>
      </c>
      <c r="D25" s="15">
        <v>0</v>
      </c>
      <c r="E25" s="14">
        <v>47</v>
      </c>
      <c r="F25" s="15">
        <v>14</v>
      </c>
      <c r="G25" s="16">
        <v>8</v>
      </c>
      <c r="H25" s="17">
        <v>2</v>
      </c>
      <c r="I25" s="14">
        <v>1</v>
      </c>
      <c r="J25" s="15">
        <v>0</v>
      </c>
      <c r="K25" s="16">
        <v>59</v>
      </c>
      <c r="L25" s="17">
        <v>16</v>
      </c>
    </row>
    <row r="26" spans="1:12" x14ac:dyDescent="0.2">
      <c r="A26" s="126"/>
      <c r="B26" s="20" t="s">
        <v>32</v>
      </c>
      <c r="C26" s="14">
        <v>0</v>
      </c>
      <c r="D26" s="15">
        <v>0</v>
      </c>
      <c r="E26" s="14">
        <v>3</v>
      </c>
      <c r="F26" s="15">
        <v>12</v>
      </c>
      <c r="G26" s="16">
        <v>0</v>
      </c>
      <c r="H26" s="17">
        <v>0</v>
      </c>
      <c r="I26" s="14">
        <v>0</v>
      </c>
      <c r="J26" s="15">
        <v>0</v>
      </c>
      <c r="K26" s="16">
        <v>3</v>
      </c>
      <c r="L26" s="17">
        <v>12</v>
      </c>
    </row>
    <row r="27" spans="1:12" x14ac:dyDescent="0.2">
      <c r="A27" s="127" t="s">
        <v>33</v>
      </c>
      <c r="B27" s="21" t="s">
        <v>34</v>
      </c>
      <c r="C27" s="14">
        <v>0</v>
      </c>
      <c r="D27" s="15">
        <v>0</v>
      </c>
      <c r="E27" s="14">
        <v>2</v>
      </c>
      <c r="F27" s="15">
        <v>0</v>
      </c>
      <c r="G27" s="16">
        <v>0</v>
      </c>
      <c r="H27" s="17">
        <v>0</v>
      </c>
      <c r="I27" s="14">
        <v>0</v>
      </c>
      <c r="J27" s="15">
        <v>0</v>
      </c>
      <c r="K27" s="16">
        <v>2</v>
      </c>
      <c r="L27" s="17">
        <v>0</v>
      </c>
    </row>
    <row r="28" spans="1:12" x14ac:dyDescent="0.2">
      <c r="A28" s="125"/>
      <c r="B28" s="18" t="s">
        <v>35</v>
      </c>
      <c r="C28" s="14">
        <v>6</v>
      </c>
      <c r="D28" s="15">
        <v>0</v>
      </c>
      <c r="E28" s="14">
        <v>9</v>
      </c>
      <c r="F28" s="15">
        <v>2</v>
      </c>
      <c r="G28" s="16">
        <v>0</v>
      </c>
      <c r="H28" s="17">
        <v>0</v>
      </c>
      <c r="I28" s="14">
        <v>0</v>
      </c>
      <c r="J28" s="15">
        <v>0</v>
      </c>
      <c r="K28" s="16">
        <v>15</v>
      </c>
      <c r="L28" s="17">
        <v>2</v>
      </c>
    </row>
    <row r="29" spans="1:12" x14ac:dyDescent="0.2">
      <c r="A29" s="125"/>
      <c r="B29" s="18" t="s">
        <v>36</v>
      </c>
      <c r="C29" s="14">
        <v>2</v>
      </c>
      <c r="D29" s="15">
        <v>0</v>
      </c>
      <c r="E29" s="14">
        <v>72</v>
      </c>
      <c r="F29" s="15">
        <v>14</v>
      </c>
      <c r="G29" s="16">
        <v>8</v>
      </c>
      <c r="H29" s="17">
        <v>0</v>
      </c>
      <c r="I29" s="14">
        <v>5</v>
      </c>
      <c r="J29" s="15">
        <v>2</v>
      </c>
      <c r="K29" s="16">
        <v>93</v>
      </c>
      <c r="L29" s="17">
        <v>16</v>
      </c>
    </row>
    <row r="30" spans="1:12" x14ac:dyDescent="0.2">
      <c r="A30" s="125"/>
      <c r="B30" s="18" t="s">
        <v>37</v>
      </c>
      <c r="C30" s="14">
        <v>3</v>
      </c>
      <c r="D30" s="15">
        <v>0</v>
      </c>
      <c r="E30" s="14">
        <v>47</v>
      </c>
      <c r="F30" s="15">
        <v>37</v>
      </c>
      <c r="G30" s="16">
        <v>24</v>
      </c>
      <c r="H30" s="17">
        <v>0</v>
      </c>
      <c r="I30" s="14">
        <v>6</v>
      </c>
      <c r="J30" s="15">
        <v>1</v>
      </c>
      <c r="K30" s="16">
        <v>81</v>
      </c>
      <c r="L30" s="17">
        <v>38</v>
      </c>
    </row>
    <row r="31" spans="1:12" x14ac:dyDescent="0.2">
      <c r="A31" s="125"/>
      <c r="B31" s="18" t="s">
        <v>38</v>
      </c>
      <c r="C31" s="14">
        <v>1</v>
      </c>
      <c r="D31" s="15">
        <v>0</v>
      </c>
      <c r="E31" s="14">
        <v>3</v>
      </c>
      <c r="F31" s="15">
        <v>0</v>
      </c>
      <c r="G31" s="16">
        <v>0</v>
      </c>
      <c r="H31" s="17">
        <v>0</v>
      </c>
      <c r="I31" s="14">
        <v>0</v>
      </c>
      <c r="J31" s="15">
        <v>0</v>
      </c>
      <c r="K31" s="16">
        <v>4</v>
      </c>
      <c r="L31" s="17">
        <v>0</v>
      </c>
    </row>
    <row r="32" spans="1:12" x14ac:dyDescent="0.2">
      <c r="A32" s="125"/>
      <c r="B32" s="18" t="s">
        <v>39</v>
      </c>
      <c r="C32" s="14">
        <v>2</v>
      </c>
      <c r="D32" s="15">
        <v>0</v>
      </c>
      <c r="E32" s="14">
        <v>50</v>
      </c>
      <c r="F32" s="15">
        <v>1</v>
      </c>
      <c r="G32" s="16">
        <v>6</v>
      </c>
      <c r="H32" s="17">
        <v>0</v>
      </c>
      <c r="I32" s="14">
        <v>82</v>
      </c>
      <c r="J32" s="15">
        <v>0</v>
      </c>
      <c r="K32" s="16">
        <v>142</v>
      </c>
      <c r="L32" s="17">
        <v>1</v>
      </c>
    </row>
    <row r="33" spans="1:12" x14ac:dyDescent="0.2">
      <c r="A33" s="125"/>
      <c r="B33" s="18" t="s">
        <v>40</v>
      </c>
      <c r="C33" s="14">
        <v>5</v>
      </c>
      <c r="D33" s="15">
        <v>0</v>
      </c>
      <c r="E33" s="14">
        <v>5</v>
      </c>
      <c r="F33" s="15">
        <v>2</v>
      </c>
      <c r="G33" s="16">
        <v>1</v>
      </c>
      <c r="H33" s="17">
        <v>0</v>
      </c>
      <c r="I33" s="14">
        <v>1</v>
      </c>
      <c r="J33" s="15">
        <v>3</v>
      </c>
      <c r="K33" s="16">
        <v>13</v>
      </c>
      <c r="L33" s="17">
        <v>5</v>
      </c>
    </row>
    <row r="34" spans="1:12" x14ac:dyDescent="0.2">
      <c r="A34" s="126"/>
      <c r="B34" s="20" t="s">
        <v>41</v>
      </c>
      <c r="C34" s="14">
        <v>0</v>
      </c>
      <c r="D34" s="15">
        <v>0</v>
      </c>
      <c r="E34" s="14">
        <v>60</v>
      </c>
      <c r="F34" s="15">
        <v>3</v>
      </c>
      <c r="G34" s="16">
        <v>8</v>
      </c>
      <c r="H34" s="17">
        <v>0</v>
      </c>
      <c r="I34" s="14">
        <v>0</v>
      </c>
      <c r="J34" s="15">
        <v>0</v>
      </c>
      <c r="K34" s="16">
        <v>69</v>
      </c>
      <c r="L34" s="17">
        <v>3</v>
      </c>
    </row>
    <row r="35" spans="1:12" x14ac:dyDescent="0.2">
      <c r="A35" s="128" t="s">
        <v>42</v>
      </c>
      <c r="B35" s="22" t="s">
        <v>43</v>
      </c>
      <c r="C35" s="14">
        <v>56</v>
      </c>
      <c r="D35" s="15">
        <v>0</v>
      </c>
      <c r="E35" s="14">
        <v>210</v>
      </c>
      <c r="F35" s="15">
        <v>0</v>
      </c>
      <c r="G35" s="16">
        <v>3</v>
      </c>
      <c r="H35" s="17">
        <v>0</v>
      </c>
      <c r="I35" s="14">
        <v>4</v>
      </c>
      <c r="J35" s="15">
        <v>0</v>
      </c>
      <c r="K35" s="16">
        <v>273</v>
      </c>
      <c r="L35" s="17">
        <v>0</v>
      </c>
    </row>
    <row r="36" spans="1:12" x14ac:dyDescent="0.2">
      <c r="A36" s="129"/>
      <c r="B36" s="19" t="s">
        <v>44</v>
      </c>
      <c r="C36" s="14">
        <v>1</v>
      </c>
      <c r="D36" s="15">
        <v>0</v>
      </c>
      <c r="E36" s="14">
        <v>21</v>
      </c>
      <c r="F36" s="15">
        <v>1</v>
      </c>
      <c r="G36" s="16">
        <v>1</v>
      </c>
      <c r="H36" s="17">
        <v>0</v>
      </c>
      <c r="I36" s="14">
        <v>7</v>
      </c>
      <c r="J36" s="15">
        <v>0</v>
      </c>
      <c r="K36" s="16">
        <v>30</v>
      </c>
      <c r="L36" s="17">
        <v>1</v>
      </c>
    </row>
    <row r="37" spans="1:12" x14ac:dyDescent="0.2">
      <c r="A37" s="129"/>
      <c r="B37" s="19" t="s">
        <v>45</v>
      </c>
      <c r="C37" s="14">
        <v>0</v>
      </c>
      <c r="D37" s="15">
        <v>0</v>
      </c>
      <c r="E37" s="14">
        <v>5</v>
      </c>
      <c r="F37" s="15">
        <v>0</v>
      </c>
      <c r="G37" s="16">
        <v>0</v>
      </c>
      <c r="H37" s="17">
        <v>0</v>
      </c>
      <c r="I37" s="14">
        <v>3</v>
      </c>
      <c r="J37" s="15">
        <v>0</v>
      </c>
      <c r="K37" s="16">
        <v>8</v>
      </c>
      <c r="L37" s="17">
        <v>0</v>
      </c>
    </row>
    <row r="38" spans="1:12" x14ac:dyDescent="0.2">
      <c r="A38" s="129"/>
      <c r="B38" s="19" t="s">
        <v>46</v>
      </c>
      <c r="C38" s="14">
        <v>0</v>
      </c>
      <c r="D38" s="15">
        <v>0</v>
      </c>
      <c r="E38" s="14">
        <v>3</v>
      </c>
      <c r="F38" s="15">
        <v>0</v>
      </c>
      <c r="G38" s="16">
        <v>0</v>
      </c>
      <c r="H38" s="17">
        <v>0</v>
      </c>
      <c r="I38" s="14">
        <v>1</v>
      </c>
      <c r="J38" s="15">
        <v>0</v>
      </c>
      <c r="K38" s="16">
        <v>4</v>
      </c>
      <c r="L38" s="17">
        <v>0</v>
      </c>
    </row>
    <row r="39" spans="1:12" x14ac:dyDescent="0.2">
      <c r="A39" s="129"/>
      <c r="B39" s="19" t="s">
        <v>47</v>
      </c>
      <c r="C39" s="14">
        <v>0</v>
      </c>
      <c r="D39" s="15">
        <v>0</v>
      </c>
      <c r="E39" s="14">
        <v>1</v>
      </c>
      <c r="F39" s="15">
        <v>0</v>
      </c>
      <c r="G39" s="16">
        <v>0</v>
      </c>
      <c r="H39" s="17">
        <v>0</v>
      </c>
      <c r="I39" s="14">
        <v>0</v>
      </c>
      <c r="J39" s="15">
        <v>0</v>
      </c>
      <c r="K39" s="16">
        <v>1</v>
      </c>
      <c r="L39" s="17">
        <v>0</v>
      </c>
    </row>
    <row r="40" spans="1:12" x14ac:dyDescent="0.2">
      <c r="A40" s="129"/>
      <c r="B40" s="19" t="s">
        <v>48</v>
      </c>
      <c r="C40" s="14">
        <v>1</v>
      </c>
      <c r="D40" s="15">
        <v>0</v>
      </c>
      <c r="E40" s="14">
        <v>0</v>
      </c>
      <c r="F40" s="15">
        <v>0</v>
      </c>
      <c r="G40" s="16">
        <v>0</v>
      </c>
      <c r="H40" s="17">
        <v>0</v>
      </c>
      <c r="I40" s="14">
        <v>0</v>
      </c>
      <c r="J40" s="15">
        <v>0</v>
      </c>
      <c r="K40" s="16">
        <v>1</v>
      </c>
      <c r="L40" s="17">
        <v>0</v>
      </c>
    </row>
    <row r="41" spans="1:12" x14ac:dyDescent="0.2">
      <c r="A41" s="129"/>
      <c r="B41" s="19" t="s">
        <v>49</v>
      </c>
      <c r="C41" s="14">
        <v>2</v>
      </c>
      <c r="D41" s="15">
        <v>0</v>
      </c>
      <c r="E41" s="14">
        <v>0</v>
      </c>
      <c r="F41" s="15">
        <v>2</v>
      </c>
      <c r="G41" s="16">
        <v>0</v>
      </c>
      <c r="H41" s="17">
        <v>0</v>
      </c>
      <c r="I41" s="14">
        <v>2</v>
      </c>
      <c r="J41" s="15">
        <v>2</v>
      </c>
      <c r="K41" s="16">
        <v>4</v>
      </c>
      <c r="L41" s="17">
        <v>4</v>
      </c>
    </row>
    <row r="42" spans="1:12" x14ac:dyDescent="0.2">
      <c r="A42" s="129"/>
      <c r="B42" s="19" t="s">
        <v>50</v>
      </c>
      <c r="C42" s="14">
        <v>1</v>
      </c>
      <c r="D42" s="15">
        <v>0</v>
      </c>
      <c r="E42" s="14">
        <v>1</v>
      </c>
      <c r="F42" s="15">
        <v>0</v>
      </c>
      <c r="G42" s="16">
        <v>0</v>
      </c>
      <c r="H42" s="17">
        <v>0</v>
      </c>
      <c r="I42" s="14">
        <v>1</v>
      </c>
      <c r="J42" s="15">
        <v>0</v>
      </c>
      <c r="K42" s="16">
        <v>3</v>
      </c>
      <c r="L42" s="17">
        <v>0</v>
      </c>
    </row>
    <row r="43" spans="1:12" x14ac:dyDescent="0.2">
      <c r="A43" s="129"/>
      <c r="B43" s="19" t="s">
        <v>51</v>
      </c>
      <c r="C43" s="14">
        <v>0</v>
      </c>
      <c r="D43" s="15">
        <v>0</v>
      </c>
      <c r="E43" s="14">
        <v>0</v>
      </c>
      <c r="F43" s="15">
        <v>0</v>
      </c>
      <c r="G43" s="16">
        <v>3</v>
      </c>
      <c r="H43" s="17">
        <v>0</v>
      </c>
      <c r="I43" s="14">
        <v>0</v>
      </c>
      <c r="J43" s="15">
        <v>0</v>
      </c>
      <c r="K43" s="16">
        <v>3</v>
      </c>
      <c r="L43" s="17">
        <v>0</v>
      </c>
    </row>
    <row r="44" spans="1:12" x14ac:dyDescent="0.2">
      <c r="A44" s="129"/>
      <c r="B44" s="19" t="s">
        <v>52</v>
      </c>
      <c r="C44" s="14">
        <v>0</v>
      </c>
      <c r="D44" s="15">
        <v>0</v>
      </c>
      <c r="E44" s="14">
        <v>0</v>
      </c>
      <c r="F44" s="15">
        <v>0</v>
      </c>
      <c r="G44" s="16">
        <v>1</v>
      </c>
      <c r="H44" s="17">
        <v>0</v>
      </c>
      <c r="I44" s="14">
        <v>0</v>
      </c>
      <c r="J44" s="15">
        <v>0</v>
      </c>
      <c r="K44" s="16">
        <v>1</v>
      </c>
      <c r="L44" s="17">
        <v>0</v>
      </c>
    </row>
    <row r="45" spans="1:12" x14ac:dyDescent="0.2">
      <c r="A45" s="129"/>
      <c r="B45" s="19" t="s">
        <v>53</v>
      </c>
      <c r="C45" s="14">
        <v>0</v>
      </c>
      <c r="D45" s="15">
        <v>0</v>
      </c>
      <c r="E45" s="14">
        <v>0</v>
      </c>
      <c r="F45" s="15">
        <v>0</v>
      </c>
      <c r="G45" s="16">
        <v>1</v>
      </c>
      <c r="H45" s="17">
        <v>0</v>
      </c>
      <c r="I45" s="14">
        <v>0</v>
      </c>
      <c r="J45" s="15">
        <v>0</v>
      </c>
      <c r="K45" s="16">
        <v>1</v>
      </c>
      <c r="L45" s="17">
        <v>0</v>
      </c>
    </row>
    <row r="46" spans="1:12" x14ac:dyDescent="0.2">
      <c r="A46" s="129"/>
      <c r="B46" s="23" t="s">
        <v>54</v>
      </c>
      <c r="C46" s="14">
        <v>1</v>
      </c>
      <c r="D46" s="15">
        <v>0</v>
      </c>
      <c r="E46" s="14">
        <v>0</v>
      </c>
      <c r="F46" s="15">
        <v>0</v>
      </c>
      <c r="G46" s="16">
        <v>0</v>
      </c>
      <c r="H46" s="17">
        <v>0</v>
      </c>
      <c r="I46" s="14">
        <v>1</v>
      </c>
      <c r="J46" s="15">
        <v>0</v>
      </c>
      <c r="K46" s="16">
        <v>2</v>
      </c>
      <c r="L46" s="17">
        <v>0</v>
      </c>
    </row>
    <row r="47" spans="1:12" x14ac:dyDescent="0.2">
      <c r="A47" s="129"/>
      <c r="B47" s="23" t="s">
        <v>55</v>
      </c>
      <c r="C47" s="14">
        <v>0</v>
      </c>
      <c r="D47" s="15">
        <v>0</v>
      </c>
      <c r="E47" s="14">
        <v>0</v>
      </c>
      <c r="F47" s="15">
        <v>0</v>
      </c>
      <c r="G47" s="16">
        <v>0</v>
      </c>
      <c r="H47" s="17">
        <v>0</v>
      </c>
      <c r="I47" s="14">
        <v>1</v>
      </c>
      <c r="J47" s="15">
        <v>0</v>
      </c>
      <c r="K47" s="16">
        <v>1</v>
      </c>
      <c r="L47" s="17">
        <v>0</v>
      </c>
    </row>
    <row r="48" spans="1:12" x14ac:dyDescent="0.2">
      <c r="A48" s="129"/>
      <c r="B48" s="23" t="s">
        <v>56</v>
      </c>
      <c r="C48" s="14">
        <v>0</v>
      </c>
      <c r="D48" s="15">
        <v>0</v>
      </c>
      <c r="E48" s="14">
        <v>18</v>
      </c>
      <c r="F48" s="15">
        <v>0</v>
      </c>
      <c r="G48" s="16">
        <v>0</v>
      </c>
      <c r="H48" s="17">
        <v>0</v>
      </c>
      <c r="I48" s="14">
        <v>0</v>
      </c>
      <c r="J48" s="15">
        <v>0</v>
      </c>
      <c r="K48" s="16">
        <v>18</v>
      </c>
      <c r="L48" s="17">
        <v>0</v>
      </c>
    </row>
    <row r="49" spans="1:12" x14ac:dyDescent="0.2">
      <c r="A49" s="129"/>
      <c r="B49" s="23" t="s">
        <v>57</v>
      </c>
      <c r="C49" s="14">
        <v>0</v>
      </c>
      <c r="D49" s="15">
        <v>0</v>
      </c>
      <c r="E49" s="14">
        <v>1</v>
      </c>
      <c r="F49" s="15">
        <v>0</v>
      </c>
      <c r="G49" s="16">
        <v>0</v>
      </c>
      <c r="H49" s="17">
        <v>0</v>
      </c>
      <c r="I49" s="14">
        <v>0</v>
      </c>
      <c r="J49" s="15">
        <v>0</v>
      </c>
      <c r="K49" s="16">
        <v>1</v>
      </c>
      <c r="L49" s="17">
        <v>0</v>
      </c>
    </row>
    <row r="50" spans="1:12" ht="12.75" x14ac:dyDescent="0.2">
      <c r="A50" s="129"/>
      <c r="B50" s="23" t="s">
        <v>58</v>
      </c>
      <c r="C50" s="14">
        <v>0</v>
      </c>
      <c r="D50" s="15">
        <v>1</v>
      </c>
      <c r="E50" s="14">
        <v>0</v>
      </c>
      <c r="F50" s="15">
        <v>10</v>
      </c>
      <c r="G50" s="16">
        <v>0</v>
      </c>
      <c r="H50" s="17">
        <v>0</v>
      </c>
      <c r="I50" s="14">
        <v>0</v>
      </c>
      <c r="J50" s="15">
        <v>0</v>
      </c>
      <c r="K50" s="16">
        <v>0</v>
      </c>
      <c r="L50" s="17">
        <v>11</v>
      </c>
    </row>
    <row r="51" spans="1:12" ht="12.75" x14ac:dyDescent="0.2">
      <c r="A51" s="129"/>
      <c r="B51" s="23" t="s">
        <v>59</v>
      </c>
      <c r="C51" s="14">
        <v>0</v>
      </c>
      <c r="D51" s="15">
        <v>0</v>
      </c>
      <c r="E51" s="14">
        <v>1</v>
      </c>
      <c r="F51" s="15">
        <v>0</v>
      </c>
      <c r="G51" s="16">
        <v>0</v>
      </c>
      <c r="H51" s="17">
        <v>0</v>
      </c>
      <c r="I51" s="14">
        <v>0</v>
      </c>
      <c r="J51" s="15">
        <v>0</v>
      </c>
      <c r="K51" s="16">
        <v>1</v>
      </c>
      <c r="L51" s="17">
        <v>0</v>
      </c>
    </row>
    <row r="52" spans="1:12" ht="12.75" x14ac:dyDescent="0.2">
      <c r="A52" s="129"/>
      <c r="B52" s="23" t="s">
        <v>60</v>
      </c>
      <c r="C52" s="14">
        <v>3</v>
      </c>
      <c r="D52" s="15">
        <v>0</v>
      </c>
      <c r="E52" s="14">
        <v>0</v>
      </c>
      <c r="F52" s="15">
        <v>0</v>
      </c>
      <c r="G52" s="16">
        <v>0</v>
      </c>
      <c r="H52" s="17">
        <v>0</v>
      </c>
      <c r="I52" s="14">
        <v>0</v>
      </c>
      <c r="J52" s="15">
        <v>0</v>
      </c>
      <c r="K52" s="16">
        <v>3</v>
      </c>
      <c r="L52" s="17">
        <v>0</v>
      </c>
    </row>
    <row r="53" spans="1:12" ht="12.75" x14ac:dyDescent="0.2">
      <c r="A53" s="129"/>
      <c r="B53" s="23" t="s">
        <v>61</v>
      </c>
      <c r="C53" s="14">
        <v>1</v>
      </c>
      <c r="D53" s="15">
        <v>0</v>
      </c>
      <c r="E53" s="14">
        <v>0</v>
      </c>
      <c r="F53" s="15">
        <v>0</v>
      </c>
      <c r="G53" s="16">
        <v>0</v>
      </c>
      <c r="H53" s="17">
        <v>0</v>
      </c>
      <c r="I53" s="14">
        <v>0</v>
      </c>
      <c r="J53" s="15">
        <v>0</v>
      </c>
      <c r="K53" s="16">
        <v>1</v>
      </c>
      <c r="L53" s="17">
        <v>0</v>
      </c>
    </row>
    <row r="54" spans="1:12" ht="12.75" x14ac:dyDescent="0.2">
      <c r="A54" s="129"/>
      <c r="B54" s="23" t="s">
        <v>62</v>
      </c>
      <c r="C54" s="14">
        <v>1</v>
      </c>
      <c r="D54" s="15">
        <v>0</v>
      </c>
      <c r="E54" s="14">
        <v>0</v>
      </c>
      <c r="F54" s="15">
        <v>0</v>
      </c>
      <c r="G54" s="16">
        <v>0</v>
      </c>
      <c r="H54" s="17">
        <v>0</v>
      </c>
      <c r="I54" s="14">
        <v>3</v>
      </c>
      <c r="J54" s="15">
        <v>0</v>
      </c>
      <c r="K54" s="16">
        <v>4</v>
      </c>
      <c r="L54" s="17">
        <v>0</v>
      </c>
    </row>
    <row r="55" spans="1:12" ht="12.75" x14ac:dyDescent="0.2">
      <c r="A55" s="130"/>
      <c r="B55" s="23" t="s">
        <v>63</v>
      </c>
      <c r="C55" s="14">
        <v>0</v>
      </c>
      <c r="D55" s="15">
        <v>0</v>
      </c>
      <c r="E55" s="14">
        <v>0</v>
      </c>
      <c r="F55" s="15">
        <v>0</v>
      </c>
      <c r="G55" s="16">
        <v>0</v>
      </c>
      <c r="H55" s="17">
        <v>0</v>
      </c>
      <c r="I55" s="14">
        <v>1</v>
      </c>
      <c r="J55" s="15">
        <v>0</v>
      </c>
      <c r="K55" s="16">
        <v>1</v>
      </c>
      <c r="L55" s="17">
        <v>0</v>
      </c>
    </row>
    <row r="56" spans="1:12" ht="12.75" x14ac:dyDescent="0.2">
      <c r="A56" s="24"/>
      <c r="B56" s="25" t="s">
        <v>64</v>
      </c>
      <c r="C56" s="14">
        <v>0</v>
      </c>
      <c r="D56" s="15">
        <v>1</v>
      </c>
      <c r="E56" s="14">
        <v>0</v>
      </c>
      <c r="F56" s="15">
        <v>0</v>
      </c>
      <c r="G56" s="16">
        <v>0</v>
      </c>
      <c r="H56" s="17">
        <v>0</v>
      </c>
      <c r="I56" s="14">
        <v>1</v>
      </c>
      <c r="J56" s="15">
        <v>0</v>
      </c>
      <c r="K56" s="3">
        <v>1</v>
      </c>
      <c r="L56" s="4">
        <v>1</v>
      </c>
    </row>
    <row r="57" spans="1:12" ht="12.75" x14ac:dyDescent="0.2">
      <c r="A57" s="24"/>
      <c r="B57" s="25" t="s">
        <v>65</v>
      </c>
      <c r="C57" s="14">
        <v>2</v>
      </c>
      <c r="D57" s="15">
        <v>0</v>
      </c>
      <c r="E57" s="14">
        <v>0</v>
      </c>
      <c r="F57" s="15">
        <v>0</v>
      </c>
      <c r="G57" s="16">
        <v>0</v>
      </c>
      <c r="H57" s="17">
        <v>0</v>
      </c>
      <c r="I57" s="14">
        <v>1</v>
      </c>
      <c r="J57" s="15">
        <v>0</v>
      </c>
      <c r="K57" s="3">
        <v>3</v>
      </c>
      <c r="L57" s="4">
        <v>0</v>
      </c>
    </row>
    <row r="58" spans="1:12" ht="12.75" x14ac:dyDescent="0.2">
      <c r="A58" s="24"/>
      <c r="B58" s="25" t="s">
        <v>66</v>
      </c>
      <c r="C58" s="14">
        <v>1</v>
      </c>
      <c r="D58" s="15">
        <v>0</v>
      </c>
      <c r="E58" s="14">
        <v>0</v>
      </c>
      <c r="F58" s="15">
        <v>0</v>
      </c>
      <c r="G58" s="16">
        <v>0</v>
      </c>
      <c r="H58" s="17">
        <v>0</v>
      </c>
      <c r="I58" s="14">
        <v>1</v>
      </c>
      <c r="J58" s="15">
        <v>0</v>
      </c>
      <c r="K58" s="3">
        <v>2</v>
      </c>
      <c r="L58" s="4">
        <v>0</v>
      </c>
    </row>
    <row r="59" spans="1:12" ht="12.75" x14ac:dyDescent="0.2">
      <c r="C59" s="3">
        <f t="shared" ref="C59:L59" si="0">SUM(C3:C58)</f>
        <v>9555</v>
      </c>
      <c r="D59" s="3">
        <f t="shared" si="0"/>
        <v>212</v>
      </c>
      <c r="E59" s="3">
        <f t="shared" si="0"/>
        <v>23479</v>
      </c>
      <c r="F59" s="3">
        <f t="shared" si="0"/>
        <v>1877</v>
      </c>
      <c r="G59" s="3">
        <f t="shared" si="0"/>
        <v>7277</v>
      </c>
      <c r="H59" s="3">
        <f t="shared" si="0"/>
        <v>174</v>
      </c>
      <c r="I59" s="3">
        <f t="shared" si="0"/>
        <v>5842</v>
      </c>
      <c r="J59" s="3">
        <f t="shared" si="0"/>
        <v>498</v>
      </c>
      <c r="K59" s="3">
        <f t="shared" si="0"/>
        <v>46741</v>
      </c>
      <c r="L59" s="3">
        <f t="shared" si="0"/>
        <v>2777</v>
      </c>
    </row>
    <row r="60" spans="1:12" ht="12.75" x14ac:dyDescent="0.2">
      <c r="C60" s="3"/>
      <c r="D60" s="4"/>
      <c r="E60" s="3"/>
      <c r="F60" s="4"/>
      <c r="G60" s="3"/>
      <c r="H60" s="4"/>
      <c r="I60" s="3"/>
      <c r="J60" s="4"/>
      <c r="K60" s="3"/>
      <c r="L60" s="4"/>
    </row>
    <row r="61" spans="1:12" ht="12.75" x14ac:dyDescent="0.2">
      <c r="B61" s="26" t="s">
        <v>67</v>
      </c>
      <c r="C61" s="3"/>
      <c r="D61" s="4"/>
      <c r="E61" s="3"/>
      <c r="F61" s="4"/>
      <c r="G61" s="3"/>
      <c r="H61" s="4"/>
      <c r="I61" s="3"/>
      <c r="J61" s="4"/>
      <c r="K61" s="3"/>
      <c r="L61" s="4"/>
    </row>
    <row r="62" spans="1:12" ht="12.75" x14ac:dyDescent="0.2">
      <c r="B62" s="26" t="s">
        <v>68</v>
      </c>
      <c r="C62" s="16" t="s">
        <v>69</v>
      </c>
      <c r="D62" s="4"/>
      <c r="E62" s="14" t="s">
        <v>70</v>
      </c>
      <c r="F62" s="4"/>
      <c r="G62" s="14" t="s">
        <v>70</v>
      </c>
      <c r="H62" s="4"/>
      <c r="I62" s="16" t="s">
        <v>69</v>
      </c>
      <c r="J62" s="4"/>
      <c r="K62" s="14" t="s">
        <v>70</v>
      </c>
      <c r="L62" s="4"/>
    </row>
    <row r="63" spans="1:12" ht="12.75" x14ac:dyDescent="0.2">
      <c r="B63" s="26" t="s">
        <v>71</v>
      </c>
      <c r="C63" s="14" t="s">
        <v>70</v>
      </c>
      <c r="D63" s="4"/>
      <c r="E63" s="16" t="s">
        <v>69</v>
      </c>
      <c r="F63" s="4"/>
      <c r="G63" s="16" t="s">
        <v>69</v>
      </c>
      <c r="H63" s="4"/>
      <c r="I63" s="14" t="s">
        <v>70</v>
      </c>
      <c r="J63" s="4"/>
      <c r="K63" s="16" t="s">
        <v>69</v>
      </c>
      <c r="L63" s="4"/>
    </row>
    <row r="64" spans="1:12" ht="12.75" x14ac:dyDescent="0.2">
      <c r="B64" s="26" t="s">
        <v>72</v>
      </c>
      <c r="C64" s="16" t="s">
        <v>73</v>
      </c>
      <c r="D64" s="4"/>
      <c r="E64" s="16" t="s">
        <v>74</v>
      </c>
      <c r="F64" s="4"/>
      <c r="G64" s="16" t="s">
        <v>75</v>
      </c>
      <c r="H64" s="4"/>
      <c r="I64" s="16" t="s">
        <v>75</v>
      </c>
      <c r="J64" s="4"/>
      <c r="K64" s="16" t="s">
        <v>74</v>
      </c>
      <c r="L64" s="4"/>
    </row>
    <row r="65" spans="2:12" ht="12.75" x14ac:dyDescent="0.2">
      <c r="C65" s="3"/>
      <c r="D65" s="4"/>
      <c r="E65" s="16" t="s">
        <v>75</v>
      </c>
      <c r="F65" s="4"/>
      <c r="G65" s="3"/>
      <c r="H65" s="4"/>
      <c r="I65" s="3"/>
      <c r="J65" s="4"/>
      <c r="K65" s="16" t="s">
        <v>75</v>
      </c>
      <c r="L65" s="4"/>
    </row>
    <row r="66" spans="2:12" ht="12.75" x14ac:dyDescent="0.2">
      <c r="B66" s="26" t="s">
        <v>76</v>
      </c>
      <c r="C66" s="3"/>
      <c r="D66" s="4"/>
      <c r="E66" s="3"/>
      <c r="F66" s="4"/>
      <c r="G66" s="3"/>
      <c r="H66" s="4"/>
      <c r="I66" s="3"/>
      <c r="J66" s="4"/>
      <c r="K66" s="3"/>
      <c r="L66" s="4"/>
    </row>
    <row r="67" spans="2:12" ht="12.75" x14ac:dyDescent="0.2">
      <c r="B67" s="26" t="s">
        <v>68</v>
      </c>
      <c r="C67" s="16" t="s">
        <v>77</v>
      </c>
      <c r="D67" s="4"/>
      <c r="E67" s="16" t="s">
        <v>75</v>
      </c>
      <c r="F67" s="4"/>
      <c r="G67" s="16" t="s">
        <v>75</v>
      </c>
      <c r="H67" s="4"/>
      <c r="I67" s="16" t="s">
        <v>75</v>
      </c>
      <c r="J67" s="4"/>
      <c r="K67" s="16" t="s">
        <v>75</v>
      </c>
      <c r="L67" s="4"/>
    </row>
    <row r="68" spans="2:12" ht="12.75" x14ac:dyDescent="0.2">
      <c r="B68" s="26" t="s">
        <v>71</v>
      </c>
      <c r="C68" s="16" t="s">
        <v>75</v>
      </c>
      <c r="D68" s="4"/>
      <c r="E68" s="16" t="s">
        <v>78</v>
      </c>
      <c r="F68" s="4"/>
      <c r="G68" s="16" t="s">
        <v>78</v>
      </c>
      <c r="H68" s="4"/>
      <c r="I68" s="16" t="s">
        <v>77</v>
      </c>
      <c r="J68" s="4"/>
      <c r="K68" s="16" t="s">
        <v>77</v>
      </c>
      <c r="L68" s="4"/>
    </row>
    <row r="69" spans="2:12" ht="12.75" x14ac:dyDescent="0.2">
      <c r="B69" s="26" t="s">
        <v>72</v>
      </c>
      <c r="C69" s="16" t="s">
        <v>79</v>
      </c>
      <c r="D69" s="4"/>
      <c r="E69" s="16" t="s">
        <v>77</v>
      </c>
      <c r="F69" s="4"/>
      <c r="G69" s="16" t="s">
        <v>73</v>
      </c>
      <c r="H69" s="4"/>
      <c r="I69" s="16" t="s">
        <v>80</v>
      </c>
      <c r="J69" s="4"/>
      <c r="K69" s="14" t="s">
        <v>70</v>
      </c>
      <c r="L69" s="4"/>
    </row>
    <row r="70" spans="2:12" ht="12.75" x14ac:dyDescent="0.2">
      <c r="C70" s="3"/>
      <c r="D70" s="4"/>
      <c r="E70" s="3"/>
      <c r="F70" s="4"/>
      <c r="G70" s="3"/>
      <c r="H70" s="4"/>
      <c r="I70" s="3"/>
      <c r="J70" s="4"/>
      <c r="K70" s="3"/>
      <c r="L70" s="4"/>
    </row>
    <row r="71" spans="2:12" ht="12.75" x14ac:dyDescent="0.2">
      <c r="C71" s="3"/>
      <c r="D71" s="4"/>
      <c r="E71" s="3"/>
      <c r="F71" s="4"/>
      <c r="G71" s="3"/>
      <c r="H71" s="4"/>
      <c r="I71" s="3"/>
      <c r="J71" s="4"/>
      <c r="K71" s="3"/>
      <c r="L71" s="4"/>
    </row>
    <row r="72" spans="2:12" ht="12.75" x14ac:dyDescent="0.2">
      <c r="C72" s="3"/>
      <c r="D72" s="4"/>
      <c r="E72" s="3"/>
      <c r="F72" s="4"/>
      <c r="G72" s="3"/>
      <c r="H72" s="4"/>
      <c r="I72" s="3"/>
      <c r="J72" s="4"/>
      <c r="K72" s="3"/>
      <c r="L72" s="4"/>
    </row>
    <row r="73" spans="2:12" ht="12.75" x14ac:dyDescent="0.2">
      <c r="C73" s="3"/>
      <c r="D73" s="4"/>
      <c r="E73" s="3"/>
      <c r="F73" s="4"/>
      <c r="G73" s="3"/>
      <c r="H73" s="4"/>
      <c r="I73" s="3"/>
      <c r="J73" s="4"/>
      <c r="K73" s="3"/>
      <c r="L73" s="4"/>
    </row>
    <row r="74" spans="2:12" ht="12.75" x14ac:dyDescent="0.2">
      <c r="C74" s="3"/>
      <c r="D74" s="4"/>
      <c r="E74" s="3"/>
      <c r="F74" s="4"/>
      <c r="G74" s="3"/>
      <c r="H74" s="4"/>
      <c r="I74" s="3"/>
      <c r="J74" s="4"/>
      <c r="K74" s="3"/>
      <c r="L74" s="4"/>
    </row>
    <row r="75" spans="2:12" ht="12.75" x14ac:dyDescent="0.2">
      <c r="C75" s="3"/>
      <c r="D75" s="4"/>
      <c r="E75" s="3"/>
      <c r="F75" s="4"/>
      <c r="G75" s="3"/>
      <c r="H75" s="4"/>
      <c r="I75" s="3"/>
      <c r="J75" s="4"/>
      <c r="K75" s="3"/>
      <c r="L75" s="4"/>
    </row>
    <row r="76" spans="2:12" ht="12.75" x14ac:dyDescent="0.2">
      <c r="C76" s="3"/>
      <c r="D76" s="4"/>
      <c r="E76" s="3"/>
      <c r="F76" s="4"/>
      <c r="G76" s="3"/>
      <c r="H76" s="4"/>
      <c r="I76" s="3"/>
      <c r="J76" s="4"/>
      <c r="K76" s="3"/>
      <c r="L76" s="4"/>
    </row>
    <row r="77" spans="2:12" ht="12.75" x14ac:dyDescent="0.2">
      <c r="C77" s="3"/>
      <c r="D77" s="4"/>
      <c r="E77" s="3"/>
      <c r="F77" s="4"/>
      <c r="G77" s="3"/>
      <c r="H77" s="4"/>
      <c r="I77" s="3"/>
      <c r="J77" s="4"/>
      <c r="K77" s="3"/>
      <c r="L77" s="4"/>
    </row>
    <row r="78" spans="2:12" ht="12.75" x14ac:dyDescent="0.2">
      <c r="C78" s="3"/>
      <c r="D78" s="4"/>
      <c r="E78" s="3"/>
      <c r="F78" s="4"/>
      <c r="G78" s="3"/>
      <c r="H78" s="4"/>
      <c r="I78" s="3"/>
      <c r="J78" s="4"/>
      <c r="K78" s="3"/>
      <c r="L78" s="4"/>
    </row>
    <row r="79" spans="2:12" ht="12.75" x14ac:dyDescent="0.2">
      <c r="C79" s="3"/>
      <c r="D79" s="4"/>
      <c r="E79" s="3"/>
      <c r="F79" s="4"/>
      <c r="G79" s="3"/>
      <c r="H79" s="4"/>
      <c r="I79" s="3"/>
      <c r="J79" s="4"/>
      <c r="K79" s="3"/>
      <c r="L79" s="4"/>
    </row>
    <row r="80" spans="2:12" ht="12.75" x14ac:dyDescent="0.2">
      <c r="C80" s="3"/>
      <c r="D80" s="4"/>
      <c r="E80" s="3"/>
      <c r="F80" s="4"/>
      <c r="G80" s="3"/>
      <c r="H80" s="4"/>
      <c r="I80" s="3"/>
      <c r="J80" s="4"/>
      <c r="K80" s="3"/>
      <c r="L80" s="4"/>
    </row>
    <row r="81" spans="3:12" ht="12.75" x14ac:dyDescent="0.2">
      <c r="C81" s="3"/>
      <c r="D81" s="4"/>
      <c r="E81" s="3"/>
      <c r="F81" s="4"/>
      <c r="G81" s="3"/>
      <c r="H81" s="4"/>
      <c r="I81" s="3"/>
      <c r="J81" s="4"/>
      <c r="K81" s="3"/>
      <c r="L81" s="4"/>
    </row>
    <row r="82" spans="3:12" ht="12.75" x14ac:dyDescent="0.2">
      <c r="C82" s="3"/>
      <c r="D82" s="4"/>
      <c r="E82" s="3"/>
      <c r="F82" s="4"/>
      <c r="G82" s="3"/>
      <c r="H82" s="4"/>
      <c r="I82" s="3"/>
      <c r="J82" s="4"/>
      <c r="K82" s="3"/>
      <c r="L82" s="4"/>
    </row>
    <row r="83" spans="3:12" ht="12.75" x14ac:dyDescent="0.2">
      <c r="C83" s="3"/>
      <c r="D83" s="4"/>
      <c r="E83" s="3"/>
      <c r="F83" s="4"/>
      <c r="G83" s="3"/>
      <c r="H83" s="4"/>
      <c r="I83" s="3"/>
      <c r="J83" s="4"/>
      <c r="K83" s="3"/>
      <c r="L83" s="4"/>
    </row>
    <row r="84" spans="3:12" ht="12.75" x14ac:dyDescent="0.2">
      <c r="C84" s="3"/>
      <c r="D84" s="4"/>
      <c r="E84" s="3"/>
      <c r="F84" s="4"/>
      <c r="G84" s="3"/>
      <c r="H84" s="4"/>
      <c r="I84" s="3"/>
      <c r="J84" s="4"/>
      <c r="K84" s="3"/>
      <c r="L84" s="4"/>
    </row>
    <row r="85" spans="3:12" ht="12.75" x14ac:dyDescent="0.2">
      <c r="C85" s="3"/>
      <c r="D85" s="4"/>
      <c r="E85" s="3"/>
      <c r="F85" s="4"/>
      <c r="G85" s="3"/>
      <c r="H85" s="4"/>
      <c r="I85" s="3"/>
      <c r="J85" s="4"/>
      <c r="K85" s="3"/>
      <c r="L85" s="4"/>
    </row>
    <row r="86" spans="3:12" ht="12.75" x14ac:dyDescent="0.2">
      <c r="C86" s="3"/>
      <c r="D86" s="4"/>
      <c r="E86" s="3"/>
      <c r="F86" s="4"/>
      <c r="G86" s="3"/>
      <c r="H86" s="4"/>
      <c r="I86" s="3"/>
      <c r="J86" s="4"/>
      <c r="K86" s="3"/>
      <c r="L86" s="4"/>
    </row>
    <row r="87" spans="3:12" ht="12.75" x14ac:dyDescent="0.2">
      <c r="C87" s="3"/>
      <c r="D87" s="4"/>
      <c r="E87" s="3"/>
      <c r="F87" s="4"/>
      <c r="G87" s="3"/>
      <c r="H87" s="4"/>
      <c r="I87" s="3"/>
      <c r="J87" s="4"/>
      <c r="K87" s="3"/>
      <c r="L87" s="4"/>
    </row>
    <row r="88" spans="3:12" ht="12.75" x14ac:dyDescent="0.2">
      <c r="C88" s="3"/>
      <c r="D88" s="4"/>
      <c r="E88" s="3"/>
      <c r="F88" s="4"/>
      <c r="G88" s="3"/>
      <c r="H88" s="4"/>
      <c r="I88" s="3"/>
      <c r="J88" s="4"/>
      <c r="K88" s="3"/>
      <c r="L88" s="4"/>
    </row>
    <row r="89" spans="3:12" ht="12.75" x14ac:dyDescent="0.2">
      <c r="C89" s="3"/>
      <c r="D89" s="4"/>
      <c r="E89" s="3"/>
      <c r="F89" s="4"/>
      <c r="G89" s="3"/>
      <c r="H89" s="4"/>
      <c r="I89" s="3"/>
      <c r="J89" s="4"/>
      <c r="K89" s="3"/>
      <c r="L89" s="4"/>
    </row>
    <row r="90" spans="3:12" ht="12.75" x14ac:dyDescent="0.2">
      <c r="C90" s="3"/>
      <c r="D90" s="4"/>
      <c r="E90" s="3"/>
      <c r="F90" s="4"/>
      <c r="G90" s="3"/>
      <c r="H90" s="4"/>
      <c r="I90" s="3"/>
      <c r="J90" s="4"/>
      <c r="K90" s="3"/>
      <c r="L90" s="4"/>
    </row>
    <row r="91" spans="3:12" ht="12.75" x14ac:dyDescent="0.2">
      <c r="C91" s="3"/>
      <c r="D91" s="4"/>
      <c r="E91" s="3"/>
      <c r="F91" s="4"/>
      <c r="G91" s="3"/>
      <c r="H91" s="4"/>
      <c r="I91" s="3"/>
      <c r="J91" s="4"/>
      <c r="K91" s="3"/>
      <c r="L91" s="4"/>
    </row>
    <row r="92" spans="3:12" ht="12.75" x14ac:dyDescent="0.2">
      <c r="C92" s="3"/>
      <c r="D92" s="4"/>
      <c r="E92" s="3"/>
      <c r="F92" s="4"/>
      <c r="G92" s="3"/>
      <c r="H92" s="4"/>
      <c r="I92" s="3"/>
      <c r="J92" s="4"/>
      <c r="K92" s="3"/>
      <c r="L92" s="4"/>
    </row>
    <row r="93" spans="3:12" ht="12.75" x14ac:dyDescent="0.2">
      <c r="C93" s="3"/>
      <c r="D93" s="4"/>
      <c r="E93" s="3"/>
      <c r="F93" s="4"/>
      <c r="G93" s="3"/>
      <c r="H93" s="4"/>
      <c r="I93" s="3"/>
      <c r="J93" s="4"/>
      <c r="K93" s="3"/>
      <c r="L93" s="4"/>
    </row>
    <row r="94" spans="3:12" ht="12.75" x14ac:dyDescent="0.2">
      <c r="C94" s="3"/>
      <c r="D94" s="4"/>
      <c r="E94" s="3"/>
      <c r="F94" s="4"/>
      <c r="G94" s="3"/>
      <c r="H94" s="4"/>
      <c r="I94" s="3"/>
      <c r="J94" s="4"/>
      <c r="K94" s="3"/>
      <c r="L94" s="4"/>
    </row>
    <row r="95" spans="3:12" ht="12.75" x14ac:dyDescent="0.2">
      <c r="C95" s="3"/>
      <c r="D95" s="4"/>
      <c r="E95" s="3"/>
      <c r="F95" s="4"/>
      <c r="G95" s="3"/>
      <c r="H95" s="4"/>
      <c r="I95" s="3"/>
      <c r="J95" s="4"/>
      <c r="K95" s="3"/>
      <c r="L95" s="4"/>
    </row>
    <row r="96" spans="3:12" ht="12.75" x14ac:dyDescent="0.2">
      <c r="C96" s="3"/>
      <c r="D96" s="4"/>
      <c r="E96" s="3"/>
      <c r="F96" s="4"/>
      <c r="G96" s="3"/>
      <c r="H96" s="4"/>
      <c r="I96" s="3"/>
      <c r="J96" s="4"/>
      <c r="K96" s="3"/>
      <c r="L96" s="4"/>
    </row>
    <row r="97" spans="3:12" ht="12.75" x14ac:dyDescent="0.2">
      <c r="C97" s="3"/>
      <c r="D97" s="4"/>
      <c r="E97" s="3"/>
      <c r="F97" s="4"/>
      <c r="G97" s="3"/>
      <c r="H97" s="4"/>
      <c r="I97" s="3"/>
      <c r="J97" s="4"/>
      <c r="K97" s="3"/>
      <c r="L97" s="4"/>
    </row>
    <row r="98" spans="3:12" ht="12.75" x14ac:dyDescent="0.2">
      <c r="C98" s="3"/>
      <c r="D98" s="4"/>
      <c r="E98" s="3"/>
      <c r="F98" s="4"/>
      <c r="G98" s="3"/>
      <c r="H98" s="4"/>
      <c r="I98" s="3"/>
      <c r="J98" s="4"/>
      <c r="K98" s="3"/>
      <c r="L98" s="4"/>
    </row>
    <row r="99" spans="3:12" ht="12.75" x14ac:dyDescent="0.2">
      <c r="C99" s="3"/>
      <c r="D99" s="4"/>
      <c r="E99" s="3"/>
      <c r="F99" s="4"/>
      <c r="G99" s="3"/>
      <c r="H99" s="4"/>
      <c r="I99" s="3"/>
      <c r="J99" s="4"/>
      <c r="K99" s="3"/>
      <c r="L99" s="4"/>
    </row>
    <row r="100" spans="3:12" ht="12.75" x14ac:dyDescent="0.2">
      <c r="C100" s="3"/>
      <c r="D100" s="4"/>
      <c r="E100" s="3"/>
      <c r="F100" s="4"/>
      <c r="G100" s="3"/>
      <c r="H100" s="4"/>
      <c r="I100" s="3"/>
      <c r="J100" s="4"/>
      <c r="K100" s="3"/>
      <c r="L100" s="4"/>
    </row>
    <row r="101" spans="3:12" ht="12.75" x14ac:dyDescent="0.2">
      <c r="C101" s="3"/>
      <c r="D101" s="4"/>
      <c r="E101" s="3"/>
      <c r="F101" s="4"/>
      <c r="G101" s="3"/>
      <c r="H101" s="4"/>
      <c r="I101" s="3"/>
      <c r="J101" s="4"/>
      <c r="K101" s="3"/>
      <c r="L101" s="4"/>
    </row>
    <row r="102" spans="3:12" ht="12.75" x14ac:dyDescent="0.2">
      <c r="C102" s="3"/>
      <c r="D102" s="4"/>
      <c r="E102" s="3"/>
      <c r="F102" s="4"/>
      <c r="G102" s="3"/>
      <c r="H102" s="4"/>
      <c r="I102" s="3"/>
      <c r="J102" s="4"/>
      <c r="K102" s="3"/>
      <c r="L102" s="4"/>
    </row>
    <row r="103" spans="3:12" ht="12.75" x14ac:dyDescent="0.2">
      <c r="C103" s="3"/>
      <c r="D103" s="4"/>
      <c r="E103" s="3"/>
      <c r="F103" s="4"/>
      <c r="G103" s="3"/>
      <c r="H103" s="4"/>
      <c r="I103" s="3"/>
      <c r="J103" s="4"/>
      <c r="K103" s="3"/>
      <c r="L103" s="4"/>
    </row>
    <row r="104" spans="3:12" ht="12.75" x14ac:dyDescent="0.2">
      <c r="C104" s="3"/>
      <c r="D104" s="4"/>
      <c r="E104" s="3"/>
      <c r="F104" s="4"/>
      <c r="G104" s="3"/>
      <c r="H104" s="4"/>
      <c r="I104" s="3"/>
      <c r="J104" s="4"/>
      <c r="K104" s="3"/>
      <c r="L104" s="4"/>
    </row>
    <row r="105" spans="3:12" ht="12.75" x14ac:dyDescent="0.2">
      <c r="C105" s="3"/>
      <c r="D105" s="4"/>
      <c r="E105" s="3"/>
      <c r="F105" s="4"/>
      <c r="G105" s="3"/>
      <c r="H105" s="4"/>
      <c r="I105" s="3"/>
      <c r="J105" s="4"/>
      <c r="K105" s="3"/>
      <c r="L105" s="4"/>
    </row>
    <row r="106" spans="3:12" ht="12.75" x14ac:dyDescent="0.2">
      <c r="C106" s="3"/>
      <c r="D106" s="4"/>
      <c r="E106" s="3"/>
      <c r="F106" s="4"/>
      <c r="G106" s="3"/>
      <c r="H106" s="4"/>
      <c r="I106" s="3"/>
      <c r="J106" s="4"/>
      <c r="K106" s="3"/>
      <c r="L106" s="4"/>
    </row>
    <row r="107" spans="3:12" ht="12.75" x14ac:dyDescent="0.2">
      <c r="C107" s="3"/>
      <c r="D107" s="4"/>
      <c r="E107" s="3"/>
      <c r="F107" s="4"/>
      <c r="G107" s="3"/>
      <c r="H107" s="4"/>
      <c r="I107" s="3"/>
      <c r="J107" s="4"/>
      <c r="K107" s="3"/>
      <c r="L107" s="4"/>
    </row>
    <row r="108" spans="3:12" ht="12.75" x14ac:dyDescent="0.2">
      <c r="C108" s="3"/>
      <c r="D108" s="4"/>
      <c r="E108" s="3"/>
      <c r="F108" s="4"/>
      <c r="G108" s="3"/>
      <c r="H108" s="4"/>
      <c r="I108" s="3"/>
      <c r="J108" s="4"/>
      <c r="K108" s="3"/>
      <c r="L108" s="4"/>
    </row>
    <row r="109" spans="3:12" ht="12.75" x14ac:dyDescent="0.2">
      <c r="C109" s="3"/>
      <c r="D109" s="4"/>
      <c r="E109" s="3"/>
      <c r="F109" s="4"/>
      <c r="G109" s="3"/>
      <c r="H109" s="4"/>
      <c r="I109" s="3"/>
      <c r="J109" s="4"/>
      <c r="K109" s="3"/>
      <c r="L109" s="4"/>
    </row>
    <row r="110" spans="3:12" ht="12.75" x14ac:dyDescent="0.2">
      <c r="C110" s="3"/>
      <c r="D110" s="4"/>
      <c r="E110" s="3"/>
      <c r="F110" s="4"/>
      <c r="G110" s="3"/>
      <c r="H110" s="4"/>
      <c r="I110" s="3"/>
      <c r="J110" s="4"/>
      <c r="K110" s="3"/>
      <c r="L110" s="4"/>
    </row>
    <row r="111" spans="3:12" ht="12.75" x14ac:dyDescent="0.2">
      <c r="C111" s="3"/>
      <c r="D111" s="4"/>
      <c r="E111" s="3"/>
      <c r="F111" s="4"/>
      <c r="G111" s="3"/>
      <c r="H111" s="4"/>
      <c r="I111" s="3"/>
      <c r="J111" s="4"/>
      <c r="K111" s="3"/>
      <c r="L111" s="4"/>
    </row>
    <row r="112" spans="3:12" ht="12.75" x14ac:dyDescent="0.2">
      <c r="C112" s="3"/>
      <c r="D112" s="4"/>
      <c r="E112" s="3"/>
      <c r="F112" s="4"/>
      <c r="G112" s="3"/>
      <c r="H112" s="4"/>
      <c r="I112" s="3"/>
      <c r="J112" s="4"/>
      <c r="K112" s="3"/>
      <c r="L112" s="4"/>
    </row>
    <row r="113" spans="3:12" ht="12.75" x14ac:dyDescent="0.2">
      <c r="C113" s="3"/>
      <c r="D113" s="4"/>
      <c r="E113" s="3"/>
      <c r="F113" s="4"/>
      <c r="G113" s="3"/>
      <c r="H113" s="4"/>
      <c r="I113" s="3"/>
      <c r="J113" s="4"/>
      <c r="K113" s="3"/>
      <c r="L113" s="4"/>
    </row>
    <row r="114" spans="3:12" ht="12.75" x14ac:dyDescent="0.2">
      <c r="C114" s="3"/>
      <c r="D114" s="4"/>
      <c r="E114" s="3"/>
      <c r="F114" s="4"/>
      <c r="G114" s="3"/>
      <c r="H114" s="4"/>
      <c r="I114" s="3"/>
      <c r="J114" s="4"/>
      <c r="K114" s="3"/>
      <c r="L114" s="4"/>
    </row>
    <row r="115" spans="3:12" ht="12.75" x14ac:dyDescent="0.2">
      <c r="C115" s="3"/>
      <c r="D115" s="4"/>
      <c r="E115" s="3"/>
      <c r="F115" s="4"/>
      <c r="G115" s="3"/>
      <c r="H115" s="4"/>
      <c r="I115" s="3"/>
      <c r="J115" s="4"/>
      <c r="K115" s="3"/>
      <c r="L115" s="4"/>
    </row>
    <row r="116" spans="3:12" ht="12.75" x14ac:dyDescent="0.2">
      <c r="C116" s="3"/>
      <c r="D116" s="4"/>
      <c r="E116" s="3"/>
      <c r="F116" s="4"/>
      <c r="G116" s="3"/>
      <c r="H116" s="4"/>
      <c r="I116" s="3"/>
      <c r="J116" s="4"/>
      <c r="K116" s="3"/>
      <c r="L116" s="4"/>
    </row>
    <row r="117" spans="3:12" ht="12.75" x14ac:dyDescent="0.2">
      <c r="C117" s="3"/>
      <c r="D117" s="4"/>
      <c r="E117" s="3"/>
      <c r="F117" s="4"/>
      <c r="G117" s="3"/>
      <c r="H117" s="4"/>
      <c r="I117" s="3"/>
      <c r="J117" s="4"/>
      <c r="K117" s="3"/>
      <c r="L117" s="4"/>
    </row>
    <row r="118" spans="3:12" ht="12.75" x14ac:dyDescent="0.2">
      <c r="C118" s="3"/>
      <c r="D118" s="4"/>
      <c r="E118" s="3"/>
      <c r="F118" s="4"/>
      <c r="G118" s="3"/>
      <c r="H118" s="4"/>
      <c r="I118" s="3"/>
      <c r="J118" s="4"/>
      <c r="K118" s="3"/>
      <c r="L118" s="4"/>
    </row>
    <row r="119" spans="3:12" ht="12.75" x14ac:dyDescent="0.2">
      <c r="C119" s="3"/>
      <c r="D119" s="4"/>
      <c r="E119" s="3"/>
      <c r="F119" s="4"/>
      <c r="G119" s="3"/>
      <c r="H119" s="4"/>
      <c r="I119" s="3"/>
      <c r="J119" s="4"/>
      <c r="K119" s="3"/>
      <c r="L119" s="4"/>
    </row>
    <row r="120" spans="3:12" ht="12.75" x14ac:dyDescent="0.2">
      <c r="C120" s="3"/>
      <c r="D120" s="4"/>
      <c r="E120" s="3"/>
      <c r="F120" s="4"/>
      <c r="G120" s="3"/>
      <c r="H120" s="4"/>
      <c r="I120" s="3"/>
      <c r="J120" s="4"/>
      <c r="K120" s="3"/>
      <c r="L120" s="4"/>
    </row>
    <row r="121" spans="3:12" ht="12.75" x14ac:dyDescent="0.2">
      <c r="C121" s="3"/>
      <c r="D121" s="4"/>
      <c r="E121" s="3"/>
      <c r="F121" s="4"/>
      <c r="G121" s="3"/>
      <c r="H121" s="4"/>
      <c r="I121" s="3"/>
      <c r="J121" s="4"/>
      <c r="K121" s="3"/>
      <c r="L121" s="4"/>
    </row>
    <row r="122" spans="3:12" ht="12.75" x14ac:dyDescent="0.2">
      <c r="C122" s="3"/>
      <c r="D122" s="4"/>
      <c r="E122" s="3"/>
      <c r="F122" s="4"/>
      <c r="G122" s="3"/>
      <c r="H122" s="4"/>
      <c r="I122" s="3"/>
      <c r="J122" s="4"/>
      <c r="K122" s="3"/>
      <c r="L122" s="4"/>
    </row>
    <row r="123" spans="3:12" ht="12.75" x14ac:dyDescent="0.2">
      <c r="C123" s="3"/>
      <c r="D123" s="4"/>
      <c r="E123" s="3"/>
      <c r="F123" s="4"/>
      <c r="G123" s="3"/>
      <c r="H123" s="4"/>
      <c r="I123" s="3"/>
      <c r="J123" s="4"/>
      <c r="K123" s="3"/>
      <c r="L123" s="4"/>
    </row>
    <row r="124" spans="3:12" ht="12.75" x14ac:dyDescent="0.2">
      <c r="C124" s="3"/>
      <c r="D124" s="4"/>
      <c r="E124" s="3"/>
      <c r="F124" s="4"/>
      <c r="G124" s="3"/>
      <c r="H124" s="4"/>
      <c r="I124" s="3"/>
      <c r="J124" s="4"/>
      <c r="K124" s="3"/>
      <c r="L124" s="4"/>
    </row>
    <row r="125" spans="3:12" ht="12.75" x14ac:dyDescent="0.2">
      <c r="C125" s="3"/>
      <c r="D125" s="4"/>
      <c r="E125" s="3"/>
      <c r="F125" s="4"/>
      <c r="G125" s="3"/>
      <c r="H125" s="4"/>
      <c r="I125" s="3"/>
      <c r="J125" s="4"/>
      <c r="K125" s="3"/>
      <c r="L125" s="4"/>
    </row>
    <row r="126" spans="3:12" ht="12.75" x14ac:dyDescent="0.2">
      <c r="C126" s="3"/>
      <c r="D126" s="4"/>
      <c r="E126" s="3"/>
      <c r="F126" s="4"/>
      <c r="G126" s="3"/>
      <c r="H126" s="4"/>
      <c r="I126" s="3"/>
      <c r="J126" s="4"/>
      <c r="K126" s="3"/>
      <c r="L126" s="4"/>
    </row>
    <row r="127" spans="3:12" ht="12.75" x14ac:dyDescent="0.2">
      <c r="C127" s="3"/>
      <c r="D127" s="4"/>
      <c r="E127" s="3"/>
      <c r="F127" s="4"/>
      <c r="G127" s="3"/>
      <c r="H127" s="4"/>
      <c r="I127" s="3"/>
      <c r="J127" s="4"/>
      <c r="K127" s="3"/>
      <c r="L127" s="4"/>
    </row>
    <row r="128" spans="3:12" ht="12.75" x14ac:dyDescent="0.2">
      <c r="C128" s="3"/>
      <c r="D128" s="4"/>
      <c r="E128" s="3"/>
      <c r="F128" s="4"/>
      <c r="G128" s="3"/>
      <c r="H128" s="4"/>
      <c r="I128" s="3"/>
      <c r="J128" s="4"/>
      <c r="K128" s="3"/>
      <c r="L128" s="4"/>
    </row>
    <row r="129" spans="3:12" ht="12.75" x14ac:dyDescent="0.2">
      <c r="C129" s="3"/>
      <c r="D129" s="4"/>
      <c r="E129" s="3"/>
      <c r="F129" s="4"/>
      <c r="G129" s="3"/>
      <c r="H129" s="4"/>
      <c r="I129" s="3"/>
      <c r="J129" s="4"/>
      <c r="K129" s="3"/>
      <c r="L129" s="4"/>
    </row>
    <row r="130" spans="3:12" ht="12.75" x14ac:dyDescent="0.2">
      <c r="C130" s="3"/>
      <c r="D130" s="4"/>
      <c r="E130" s="3"/>
      <c r="F130" s="4"/>
      <c r="G130" s="3"/>
      <c r="H130" s="4"/>
      <c r="I130" s="3"/>
      <c r="J130" s="4"/>
      <c r="K130" s="3"/>
      <c r="L130" s="4"/>
    </row>
    <row r="131" spans="3:12" ht="12.75" x14ac:dyDescent="0.2">
      <c r="C131" s="3"/>
      <c r="D131" s="4"/>
      <c r="E131" s="3"/>
      <c r="F131" s="4"/>
      <c r="G131" s="3"/>
      <c r="H131" s="4"/>
      <c r="I131" s="3"/>
      <c r="J131" s="4"/>
      <c r="K131" s="3"/>
      <c r="L131" s="4"/>
    </row>
    <row r="132" spans="3:12" ht="12.75" x14ac:dyDescent="0.2">
      <c r="C132" s="3"/>
      <c r="D132" s="4"/>
      <c r="E132" s="3"/>
      <c r="F132" s="4"/>
      <c r="G132" s="3"/>
      <c r="H132" s="4"/>
      <c r="I132" s="3"/>
      <c r="J132" s="4"/>
      <c r="K132" s="3"/>
      <c r="L132" s="4"/>
    </row>
    <row r="133" spans="3:12" ht="12.75" x14ac:dyDescent="0.2">
      <c r="C133" s="3"/>
      <c r="D133" s="4"/>
      <c r="E133" s="3"/>
      <c r="F133" s="4"/>
      <c r="G133" s="3"/>
      <c r="H133" s="4"/>
      <c r="I133" s="3"/>
      <c r="J133" s="4"/>
      <c r="K133" s="3"/>
      <c r="L133" s="4"/>
    </row>
    <row r="134" spans="3:12" ht="12.75" x14ac:dyDescent="0.2">
      <c r="C134" s="3"/>
      <c r="D134" s="4"/>
      <c r="E134" s="3"/>
      <c r="F134" s="4"/>
      <c r="G134" s="3"/>
      <c r="H134" s="4"/>
      <c r="I134" s="3"/>
      <c r="J134" s="4"/>
      <c r="K134" s="3"/>
      <c r="L134" s="4"/>
    </row>
    <row r="135" spans="3:12" ht="12.75" x14ac:dyDescent="0.2">
      <c r="C135" s="3"/>
      <c r="D135" s="4"/>
      <c r="E135" s="3"/>
      <c r="F135" s="4"/>
      <c r="G135" s="3"/>
      <c r="H135" s="4"/>
      <c r="I135" s="3"/>
      <c r="J135" s="4"/>
      <c r="K135" s="3"/>
      <c r="L135" s="4"/>
    </row>
    <row r="136" spans="3:12" ht="12.75" x14ac:dyDescent="0.2">
      <c r="C136" s="3"/>
      <c r="D136" s="4"/>
      <c r="E136" s="3"/>
      <c r="F136" s="4"/>
      <c r="G136" s="3"/>
      <c r="H136" s="4"/>
      <c r="I136" s="3"/>
      <c r="J136" s="4"/>
      <c r="K136" s="3"/>
      <c r="L136" s="4"/>
    </row>
    <row r="137" spans="3:12" ht="12.75" x14ac:dyDescent="0.2">
      <c r="C137" s="3"/>
      <c r="D137" s="4"/>
      <c r="E137" s="3"/>
      <c r="F137" s="4"/>
      <c r="G137" s="3"/>
      <c r="H137" s="4"/>
      <c r="I137" s="3"/>
      <c r="J137" s="4"/>
      <c r="K137" s="3"/>
      <c r="L137" s="4"/>
    </row>
    <row r="138" spans="3:12" ht="12.75" x14ac:dyDescent="0.2">
      <c r="C138" s="3"/>
      <c r="D138" s="4"/>
      <c r="E138" s="3"/>
      <c r="F138" s="4"/>
      <c r="G138" s="3"/>
      <c r="H138" s="4"/>
      <c r="I138" s="3"/>
      <c r="J138" s="4"/>
      <c r="K138" s="3"/>
      <c r="L138" s="4"/>
    </row>
    <row r="139" spans="3:12" ht="12.75" x14ac:dyDescent="0.2">
      <c r="C139" s="3"/>
      <c r="D139" s="4"/>
      <c r="E139" s="3"/>
      <c r="F139" s="4"/>
      <c r="G139" s="3"/>
      <c r="H139" s="4"/>
      <c r="I139" s="3"/>
      <c r="J139" s="4"/>
      <c r="K139" s="3"/>
      <c r="L139" s="4"/>
    </row>
    <row r="140" spans="3:12" ht="12.75" x14ac:dyDescent="0.2">
      <c r="C140" s="3"/>
      <c r="D140" s="4"/>
      <c r="E140" s="3"/>
      <c r="F140" s="4"/>
      <c r="G140" s="3"/>
      <c r="H140" s="4"/>
      <c r="I140" s="3"/>
      <c r="J140" s="4"/>
      <c r="K140" s="3"/>
      <c r="L140" s="4"/>
    </row>
    <row r="141" spans="3:12" ht="12.75" x14ac:dyDescent="0.2">
      <c r="C141" s="3"/>
      <c r="D141" s="4"/>
      <c r="E141" s="3"/>
      <c r="F141" s="4"/>
      <c r="G141" s="3"/>
      <c r="H141" s="4"/>
      <c r="I141" s="3"/>
      <c r="J141" s="4"/>
      <c r="K141" s="3"/>
      <c r="L141" s="4"/>
    </row>
    <row r="142" spans="3:12" ht="12.75" x14ac:dyDescent="0.2">
      <c r="C142" s="3"/>
      <c r="D142" s="4"/>
      <c r="E142" s="3"/>
      <c r="F142" s="4"/>
      <c r="G142" s="3"/>
      <c r="H142" s="4"/>
      <c r="I142" s="3"/>
      <c r="J142" s="4"/>
      <c r="K142" s="3"/>
      <c r="L142" s="4"/>
    </row>
    <row r="143" spans="3:12" ht="12.75" x14ac:dyDescent="0.2">
      <c r="C143" s="3"/>
      <c r="D143" s="4"/>
      <c r="E143" s="3"/>
      <c r="F143" s="4"/>
      <c r="G143" s="3"/>
      <c r="H143" s="4"/>
      <c r="I143" s="3"/>
      <c r="J143" s="4"/>
      <c r="K143" s="3"/>
      <c r="L143" s="4"/>
    </row>
    <row r="144" spans="3:12" ht="12.75" x14ac:dyDescent="0.2">
      <c r="C144" s="3"/>
      <c r="D144" s="4"/>
      <c r="E144" s="3"/>
      <c r="F144" s="4"/>
      <c r="G144" s="3"/>
      <c r="H144" s="4"/>
      <c r="I144" s="3"/>
      <c r="J144" s="4"/>
      <c r="K144" s="3"/>
      <c r="L144" s="4"/>
    </row>
    <row r="145" spans="3:12" ht="12.75" x14ac:dyDescent="0.2">
      <c r="C145" s="3"/>
      <c r="D145" s="4"/>
      <c r="E145" s="3"/>
      <c r="F145" s="4"/>
      <c r="G145" s="3"/>
      <c r="H145" s="4"/>
      <c r="I145" s="3"/>
      <c r="J145" s="4"/>
      <c r="K145" s="3"/>
      <c r="L145" s="4"/>
    </row>
    <row r="146" spans="3:12" ht="12.75" x14ac:dyDescent="0.2">
      <c r="C146" s="3"/>
      <c r="D146" s="4"/>
      <c r="E146" s="3"/>
      <c r="F146" s="4"/>
      <c r="G146" s="3"/>
      <c r="H146" s="4"/>
      <c r="I146" s="3"/>
      <c r="J146" s="4"/>
      <c r="K146" s="3"/>
      <c r="L146" s="4"/>
    </row>
    <row r="147" spans="3:12" ht="12.75" x14ac:dyDescent="0.2">
      <c r="C147" s="3"/>
      <c r="D147" s="4"/>
      <c r="E147" s="3"/>
      <c r="F147" s="4"/>
      <c r="G147" s="3"/>
      <c r="H147" s="4"/>
      <c r="I147" s="3"/>
      <c r="J147" s="4"/>
      <c r="K147" s="3"/>
      <c r="L147" s="4"/>
    </row>
    <row r="148" spans="3:12" ht="12.75" x14ac:dyDescent="0.2">
      <c r="C148" s="3"/>
      <c r="D148" s="4"/>
      <c r="E148" s="3"/>
      <c r="F148" s="4"/>
      <c r="G148" s="3"/>
      <c r="H148" s="4"/>
      <c r="I148" s="3"/>
      <c r="J148" s="4"/>
      <c r="K148" s="3"/>
      <c r="L148" s="4"/>
    </row>
    <row r="149" spans="3:12" ht="12.75" x14ac:dyDescent="0.2">
      <c r="C149" s="3"/>
      <c r="D149" s="4"/>
      <c r="E149" s="3"/>
      <c r="F149" s="4"/>
      <c r="G149" s="3"/>
      <c r="H149" s="4"/>
      <c r="I149" s="3"/>
      <c r="J149" s="4"/>
      <c r="K149" s="3"/>
      <c r="L149" s="4"/>
    </row>
    <row r="150" spans="3:12" ht="12.75" x14ac:dyDescent="0.2">
      <c r="C150" s="3"/>
      <c r="D150" s="4"/>
      <c r="E150" s="3"/>
      <c r="F150" s="4"/>
      <c r="G150" s="3"/>
      <c r="H150" s="4"/>
      <c r="I150" s="3"/>
      <c r="J150" s="4"/>
      <c r="K150" s="3"/>
      <c r="L150" s="4"/>
    </row>
    <row r="151" spans="3:12" ht="12.75" x14ac:dyDescent="0.2">
      <c r="C151" s="3"/>
      <c r="D151" s="4"/>
      <c r="E151" s="3"/>
      <c r="F151" s="4"/>
      <c r="G151" s="3"/>
      <c r="H151" s="4"/>
      <c r="I151" s="3"/>
      <c r="J151" s="4"/>
      <c r="K151" s="3"/>
      <c r="L151" s="4"/>
    </row>
    <row r="152" spans="3:12" ht="12.75" x14ac:dyDescent="0.2">
      <c r="C152" s="3"/>
      <c r="D152" s="4"/>
      <c r="E152" s="3"/>
      <c r="F152" s="4"/>
      <c r="G152" s="3"/>
      <c r="H152" s="4"/>
      <c r="I152" s="3"/>
      <c r="J152" s="4"/>
      <c r="K152" s="3"/>
      <c r="L152" s="4"/>
    </row>
    <row r="153" spans="3:12" ht="12.75" x14ac:dyDescent="0.2">
      <c r="C153" s="3"/>
      <c r="D153" s="4"/>
      <c r="E153" s="3"/>
      <c r="F153" s="4"/>
      <c r="G153" s="3"/>
      <c r="H153" s="4"/>
      <c r="I153" s="3"/>
      <c r="J153" s="4"/>
      <c r="K153" s="3"/>
      <c r="L153" s="4"/>
    </row>
    <row r="154" spans="3:12" ht="12.75" x14ac:dyDescent="0.2">
      <c r="C154" s="3"/>
      <c r="D154" s="4"/>
      <c r="E154" s="3"/>
      <c r="F154" s="4"/>
      <c r="G154" s="3"/>
      <c r="H154" s="4"/>
      <c r="I154" s="3"/>
      <c r="J154" s="4"/>
      <c r="K154" s="3"/>
      <c r="L154" s="4"/>
    </row>
    <row r="155" spans="3:12" ht="12.75" x14ac:dyDescent="0.2">
      <c r="C155" s="3"/>
      <c r="D155" s="4"/>
      <c r="E155" s="3"/>
      <c r="F155" s="4"/>
      <c r="G155" s="3"/>
      <c r="H155" s="4"/>
      <c r="I155" s="3"/>
      <c r="J155" s="4"/>
      <c r="K155" s="3"/>
      <c r="L155" s="4"/>
    </row>
    <row r="156" spans="3:12" ht="12.75" x14ac:dyDescent="0.2">
      <c r="C156" s="3"/>
      <c r="D156" s="4"/>
      <c r="E156" s="3"/>
      <c r="F156" s="4"/>
      <c r="G156" s="3"/>
      <c r="H156" s="4"/>
      <c r="I156" s="3"/>
      <c r="J156" s="4"/>
      <c r="K156" s="3"/>
      <c r="L156" s="4"/>
    </row>
    <row r="157" spans="3:12" ht="12.75" x14ac:dyDescent="0.2">
      <c r="C157" s="3"/>
      <c r="D157" s="4"/>
      <c r="E157" s="3"/>
      <c r="F157" s="4"/>
      <c r="G157" s="3"/>
      <c r="H157" s="4"/>
      <c r="I157" s="3"/>
      <c r="J157" s="4"/>
      <c r="K157" s="3"/>
      <c r="L157" s="4"/>
    </row>
    <row r="158" spans="3:12" ht="12.75" x14ac:dyDescent="0.2">
      <c r="C158" s="3"/>
      <c r="D158" s="4"/>
      <c r="E158" s="3"/>
      <c r="F158" s="4"/>
      <c r="G158" s="3"/>
      <c r="H158" s="4"/>
      <c r="I158" s="3"/>
      <c r="J158" s="4"/>
      <c r="K158" s="3"/>
      <c r="L158" s="4"/>
    </row>
    <row r="159" spans="3:12" ht="12.75" x14ac:dyDescent="0.2">
      <c r="C159" s="3"/>
      <c r="D159" s="4"/>
      <c r="E159" s="3"/>
      <c r="F159" s="4"/>
      <c r="G159" s="3"/>
      <c r="H159" s="4"/>
      <c r="I159" s="3"/>
      <c r="J159" s="4"/>
      <c r="K159" s="3"/>
      <c r="L159" s="4"/>
    </row>
    <row r="160" spans="3:12" ht="12.75" x14ac:dyDescent="0.2">
      <c r="C160" s="3"/>
      <c r="D160" s="4"/>
      <c r="E160" s="3"/>
      <c r="F160" s="4"/>
      <c r="G160" s="3"/>
      <c r="H160" s="4"/>
      <c r="I160" s="3"/>
      <c r="J160" s="4"/>
      <c r="K160" s="3"/>
      <c r="L160" s="4"/>
    </row>
    <row r="161" spans="3:12" ht="12.75" x14ac:dyDescent="0.2">
      <c r="C161" s="3"/>
      <c r="D161" s="4"/>
      <c r="E161" s="3"/>
      <c r="F161" s="4"/>
      <c r="G161" s="3"/>
      <c r="H161" s="4"/>
      <c r="I161" s="3"/>
      <c r="J161" s="4"/>
      <c r="K161" s="3"/>
      <c r="L161" s="4"/>
    </row>
    <row r="162" spans="3:12" ht="12.75" x14ac:dyDescent="0.2">
      <c r="C162" s="3"/>
      <c r="D162" s="4"/>
      <c r="E162" s="3"/>
      <c r="F162" s="4"/>
      <c r="G162" s="3"/>
      <c r="H162" s="4"/>
      <c r="I162" s="3"/>
      <c r="J162" s="4"/>
      <c r="K162" s="3"/>
      <c r="L162" s="4"/>
    </row>
    <row r="163" spans="3:12" ht="12.75" x14ac:dyDescent="0.2">
      <c r="C163" s="3"/>
      <c r="D163" s="4"/>
      <c r="E163" s="3"/>
      <c r="F163" s="4"/>
      <c r="G163" s="3"/>
      <c r="H163" s="4"/>
      <c r="I163" s="3"/>
      <c r="J163" s="4"/>
      <c r="K163" s="3"/>
      <c r="L163" s="4"/>
    </row>
    <row r="164" spans="3:12" ht="12.75" x14ac:dyDescent="0.2">
      <c r="C164" s="3"/>
      <c r="D164" s="4"/>
      <c r="E164" s="3"/>
      <c r="F164" s="4"/>
      <c r="G164" s="3"/>
      <c r="H164" s="4"/>
      <c r="I164" s="3"/>
      <c r="J164" s="4"/>
      <c r="K164" s="3"/>
      <c r="L164" s="4"/>
    </row>
    <row r="165" spans="3:12" ht="12.75" x14ac:dyDescent="0.2">
      <c r="C165" s="3"/>
      <c r="D165" s="4"/>
      <c r="E165" s="3"/>
      <c r="F165" s="4"/>
      <c r="G165" s="3"/>
      <c r="H165" s="4"/>
      <c r="I165" s="3"/>
      <c r="J165" s="4"/>
      <c r="K165" s="3"/>
      <c r="L165" s="4"/>
    </row>
    <row r="166" spans="3:12" ht="12.75" x14ac:dyDescent="0.2">
      <c r="C166" s="3"/>
      <c r="D166" s="4"/>
      <c r="E166" s="3"/>
      <c r="F166" s="4"/>
      <c r="G166" s="3"/>
      <c r="H166" s="4"/>
      <c r="I166" s="3"/>
      <c r="J166" s="4"/>
      <c r="K166" s="3"/>
      <c r="L166" s="4"/>
    </row>
    <row r="167" spans="3:12" ht="12.75" x14ac:dyDescent="0.2">
      <c r="C167" s="3"/>
      <c r="D167" s="4"/>
      <c r="E167" s="3"/>
      <c r="F167" s="4"/>
      <c r="G167" s="3"/>
      <c r="H167" s="4"/>
      <c r="I167" s="3"/>
      <c r="J167" s="4"/>
      <c r="K167" s="3"/>
      <c r="L167" s="4"/>
    </row>
    <row r="168" spans="3:12" ht="12.75" x14ac:dyDescent="0.2">
      <c r="C168" s="3"/>
      <c r="D168" s="4"/>
      <c r="E168" s="3"/>
      <c r="F168" s="4"/>
      <c r="G168" s="3"/>
      <c r="H168" s="4"/>
      <c r="I168" s="3"/>
      <c r="J168" s="4"/>
      <c r="K168" s="3"/>
      <c r="L168" s="4"/>
    </row>
    <row r="169" spans="3:12" ht="12.75" x14ac:dyDescent="0.2">
      <c r="C169" s="3"/>
      <c r="D169" s="4"/>
      <c r="E169" s="3"/>
      <c r="F169" s="4"/>
      <c r="G169" s="3"/>
      <c r="H169" s="4"/>
      <c r="I169" s="3"/>
      <c r="J169" s="4"/>
      <c r="K169" s="3"/>
      <c r="L169" s="4"/>
    </row>
    <row r="170" spans="3:12" ht="12.75" x14ac:dyDescent="0.2">
      <c r="C170" s="3"/>
      <c r="D170" s="4"/>
      <c r="E170" s="3"/>
      <c r="F170" s="4"/>
      <c r="G170" s="3"/>
      <c r="H170" s="4"/>
      <c r="I170" s="3"/>
      <c r="J170" s="4"/>
      <c r="K170" s="3"/>
      <c r="L170" s="4"/>
    </row>
    <row r="171" spans="3:12" ht="12.75" x14ac:dyDescent="0.2">
      <c r="C171" s="3"/>
      <c r="D171" s="4"/>
      <c r="E171" s="3"/>
      <c r="F171" s="4"/>
      <c r="G171" s="3"/>
      <c r="H171" s="4"/>
      <c r="I171" s="3"/>
      <c r="J171" s="4"/>
      <c r="K171" s="3"/>
      <c r="L171" s="4"/>
    </row>
    <row r="172" spans="3:12" ht="12.75" x14ac:dyDescent="0.2">
      <c r="C172" s="3"/>
      <c r="D172" s="4"/>
      <c r="E172" s="3"/>
      <c r="F172" s="4"/>
      <c r="G172" s="3"/>
      <c r="H172" s="4"/>
      <c r="I172" s="3"/>
      <c r="J172" s="4"/>
      <c r="K172" s="3"/>
      <c r="L172" s="4"/>
    </row>
    <row r="173" spans="3:12" ht="12.75" x14ac:dyDescent="0.2">
      <c r="C173" s="3"/>
      <c r="D173" s="4"/>
      <c r="E173" s="3"/>
      <c r="F173" s="4"/>
      <c r="G173" s="3"/>
      <c r="H173" s="4"/>
      <c r="I173" s="3"/>
      <c r="J173" s="4"/>
      <c r="K173" s="3"/>
      <c r="L173" s="4"/>
    </row>
    <row r="174" spans="3:12" ht="12.75" x14ac:dyDescent="0.2">
      <c r="C174" s="3"/>
      <c r="D174" s="4"/>
      <c r="E174" s="3"/>
      <c r="F174" s="4"/>
      <c r="G174" s="3"/>
      <c r="H174" s="4"/>
      <c r="I174" s="3"/>
      <c r="J174" s="4"/>
      <c r="K174" s="3"/>
      <c r="L174" s="4"/>
    </row>
    <row r="175" spans="3:12" ht="12.75" x14ac:dyDescent="0.2">
      <c r="C175" s="3"/>
      <c r="D175" s="4"/>
      <c r="E175" s="3"/>
      <c r="F175" s="4"/>
      <c r="G175" s="3"/>
      <c r="H175" s="4"/>
      <c r="I175" s="3"/>
      <c r="J175" s="4"/>
      <c r="K175" s="3"/>
      <c r="L175" s="4"/>
    </row>
    <row r="176" spans="3:12" ht="12.75" x14ac:dyDescent="0.2">
      <c r="C176" s="3"/>
      <c r="D176" s="4"/>
      <c r="E176" s="3"/>
      <c r="F176" s="4"/>
      <c r="G176" s="3"/>
      <c r="H176" s="4"/>
      <c r="I176" s="3"/>
      <c r="J176" s="4"/>
      <c r="K176" s="3"/>
      <c r="L176" s="4"/>
    </row>
    <row r="177" spans="3:12" ht="12.75" x14ac:dyDescent="0.2">
      <c r="C177" s="3"/>
      <c r="D177" s="4"/>
      <c r="E177" s="3"/>
      <c r="F177" s="4"/>
      <c r="G177" s="3"/>
      <c r="H177" s="4"/>
      <c r="I177" s="3"/>
      <c r="J177" s="4"/>
      <c r="K177" s="3"/>
      <c r="L177" s="4"/>
    </row>
    <row r="178" spans="3:12" ht="12.75" x14ac:dyDescent="0.2">
      <c r="C178" s="3"/>
      <c r="D178" s="4"/>
      <c r="E178" s="3"/>
      <c r="F178" s="4"/>
      <c r="G178" s="3"/>
      <c r="H178" s="4"/>
      <c r="I178" s="3"/>
      <c r="J178" s="4"/>
      <c r="K178" s="3"/>
      <c r="L178" s="4"/>
    </row>
    <row r="179" spans="3:12" ht="12.75" x14ac:dyDescent="0.2">
      <c r="C179" s="3"/>
      <c r="D179" s="4"/>
      <c r="E179" s="3"/>
      <c r="F179" s="4"/>
      <c r="G179" s="3"/>
      <c r="H179" s="4"/>
      <c r="I179" s="3"/>
      <c r="J179" s="4"/>
      <c r="K179" s="3"/>
      <c r="L179" s="4"/>
    </row>
    <row r="180" spans="3:12" ht="12.75" x14ac:dyDescent="0.2">
      <c r="C180" s="3"/>
      <c r="D180" s="4"/>
      <c r="E180" s="3"/>
      <c r="F180" s="4"/>
      <c r="G180" s="3"/>
      <c r="H180" s="4"/>
      <c r="I180" s="3"/>
      <c r="J180" s="4"/>
      <c r="K180" s="3"/>
      <c r="L180" s="4"/>
    </row>
    <row r="181" spans="3:12" ht="12.75" x14ac:dyDescent="0.2">
      <c r="C181" s="3"/>
      <c r="D181" s="4"/>
      <c r="E181" s="3"/>
      <c r="F181" s="4"/>
      <c r="G181" s="3"/>
      <c r="H181" s="4"/>
      <c r="I181" s="3"/>
      <c r="J181" s="4"/>
      <c r="K181" s="3"/>
      <c r="L181" s="4"/>
    </row>
    <row r="182" spans="3:12" ht="12.75" x14ac:dyDescent="0.2">
      <c r="C182" s="3"/>
      <c r="D182" s="4"/>
      <c r="E182" s="3"/>
      <c r="F182" s="4"/>
      <c r="G182" s="3"/>
      <c r="H182" s="4"/>
      <c r="I182" s="3"/>
      <c r="J182" s="4"/>
      <c r="K182" s="3"/>
      <c r="L182" s="4"/>
    </row>
    <row r="183" spans="3:12" ht="12.75" x14ac:dyDescent="0.2">
      <c r="C183" s="3"/>
      <c r="D183" s="4"/>
      <c r="E183" s="3"/>
      <c r="F183" s="4"/>
      <c r="G183" s="3"/>
      <c r="H183" s="4"/>
      <c r="I183" s="3"/>
      <c r="J183" s="4"/>
      <c r="K183" s="3"/>
      <c r="L183" s="4"/>
    </row>
    <row r="184" spans="3:12" ht="12.75" x14ac:dyDescent="0.2">
      <c r="C184" s="3"/>
      <c r="D184" s="4"/>
      <c r="E184" s="3"/>
      <c r="F184" s="4"/>
      <c r="G184" s="3"/>
      <c r="H184" s="4"/>
      <c r="I184" s="3"/>
      <c r="J184" s="4"/>
      <c r="K184" s="3"/>
      <c r="L184" s="4"/>
    </row>
    <row r="185" spans="3:12" ht="12.75" x14ac:dyDescent="0.2">
      <c r="C185" s="3"/>
      <c r="D185" s="4"/>
      <c r="E185" s="3"/>
      <c r="F185" s="4"/>
      <c r="G185" s="3"/>
      <c r="H185" s="4"/>
      <c r="I185" s="3"/>
      <c r="J185" s="4"/>
      <c r="K185" s="3"/>
      <c r="L185" s="4"/>
    </row>
    <row r="186" spans="3:12" ht="12.75" x14ac:dyDescent="0.2">
      <c r="C186" s="3"/>
      <c r="D186" s="4"/>
      <c r="E186" s="3"/>
      <c r="F186" s="4"/>
      <c r="G186" s="3"/>
      <c r="H186" s="4"/>
      <c r="I186" s="3"/>
      <c r="J186" s="4"/>
      <c r="K186" s="3"/>
      <c r="L186" s="4"/>
    </row>
    <row r="187" spans="3:12" ht="12.75" x14ac:dyDescent="0.2">
      <c r="C187" s="3"/>
      <c r="D187" s="4"/>
      <c r="E187" s="3"/>
      <c r="F187" s="4"/>
      <c r="G187" s="3"/>
      <c r="H187" s="4"/>
      <c r="I187" s="3"/>
      <c r="J187" s="4"/>
      <c r="K187" s="3"/>
      <c r="L187" s="4"/>
    </row>
    <row r="188" spans="3:12" ht="12.75" x14ac:dyDescent="0.2">
      <c r="C188" s="3"/>
      <c r="D188" s="4"/>
      <c r="E188" s="3"/>
      <c r="F188" s="4"/>
      <c r="G188" s="3"/>
      <c r="H188" s="4"/>
      <c r="I188" s="3"/>
      <c r="J188" s="4"/>
      <c r="K188" s="3"/>
      <c r="L188" s="4"/>
    </row>
    <row r="189" spans="3:12" ht="12.75" x14ac:dyDescent="0.2">
      <c r="C189" s="3"/>
      <c r="D189" s="4"/>
      <c r="E189" s="3"/>
      <c r="F189" s="4"/>
      <c r="G189" s="3"/>
      <c r="H189" s="4"/>
      <c r="I189" s="3"/>
      <c r="J189" s="4"/>
      <c r="K189" s="3"/>
      <c r="L189" s="4"/>
    </row>
    <row r="190" spans="3:12" ht="12.75" x14ac:dyDescent="0.2">
      <c r="C190" s="3"/>
      <c r="D190" s="4"/>
      <c r="E190" s="3"/>
      <c r="F190" s="4"/>
      <c r="G190" s="3"/>
      <c r="H190" s="4"/>
      <c r="I190" s="3"/>
      <c r="J190" s="4"/>
      <c r="K190" s="3"/>
      <c r="L190" s="4"/>
    </row>
    <row r="191" spans="3:12" ht="12.75" x14ac:dyDescent="0.2">
      <c r="C191" s="3"/>
      <c r="D191" s="4"/>
      <c r="E191" s="3"/>
      <c r="F191" s="4"/>
      <c r="G191" s="3"/>
      <c r="H191" s="4"/>
      <c r="I191" s="3"/>
      <c r="J191" s="4"/>
      <c r="K191" s="3"/>
      <c r="L191" s="4"/>
    </row>
    <row r="192" spans="3:12" ht="12.75" x14ac:dyDescent="0.2">
      <c r="C192" s="3"/>
      <c r="D192" s="4"/>
      <c r="E192" s="3"/>
      <c r="F192" s="4"/>
      <c r="G192" s="3"/>
      <c r="H192" s="4"/>
      <c r="I192" s="3"/>
      <c r="J192" s="4"/>
      <c r="K192" s="3"/>
      <c r="L192" s="4"/>
    </row>
    <row r="193" spans="3:12" ht="12.75" x14ac:dyDescent="0.2">
      <c r="C193" s="3"/>
      <c r="D193" s="4"/>
      <c r="E193" s="3"/>
      <c r="F193" s="4"/>
      <c r="G193" s="3"/>
      <c r="H193" s="4"/>
      <c r="I193" s="3"/>
      <c r="J193" s="4"/>
      <c r="K193" s="3"/>
      <c r="L193" s="4"/>
    </row>
    <row r="194" spans="3:12" ht="12.75" x14ac:dyDescent="0.2">
      <c r="C194" s="3"/>
      <c r="D194" s="4"/>
      <c r="E194" s="3"/>
      <c r="F194" s="4"/>
      <c r="G194" s="3"/>
      <c r="H194" s="4"/>
      <c r="I194" s="3"/>
      <c r="J194" s="4"/>
      <c r="K194" s="3"/>
      <c r="L194" s="4"/>
    </row>
    <row r="195" spans="3:12" ht="12.75" x14ac:dyDescent="0.2">
      <c r="C195" s="3"/>
      <c r="D195" s="4"/>
      <c r="E195" s="3"/>
      <c r="F195" s="4"/>
      <c r="G195" s="3"/>
      <c r="H195" s="4"/>
      <c r="I195" s="3"/>
      <c r="J195" s="4"/>
      <c r="K195" s="3"/>
      <c r="L195" s="4"/>
    </row>
    <row r="196" spans="3:12" ht="12.75" x14ac:dyDescent="0.2">
      <c r="C196" s="3"/>
      <c r="D196" s="4"/>
      <c r="E196" s="3"/>
      <c r="F196" s="4"/>
      <c r="G196" s="3"/>
      <c r="H196" s="4"/>
      <c r="I196" s="3"/>
      <c r="J196" s="4"/>
      <c r="K196" s="3"/>
      <c r="L196" s="4"/>
    </row>
    <row r="197" spans="3:12" ht="12.75" x14ac:dyDescent="0.2">
      <c r="C197" s="3"/>
      <c r="D197" s="4"/>
      <c r="E197" s="3"/>
      <c r="F197" s="4"/>
      <c r="G197" s="3"/>
      <c r="H197" s="4"/>
      <c r="I197" s="3"/>
      <c r="J197" s="4"/>
      <c r="K197" s="3"/>
      <c r="L197" s="4"/>
    </row>
    <row r="198" spans="3:12" ht="12.75" x14ac:dyDescent="0.2">
      <c r="C198" s="3"/>
      <c r="D198" s="4"/>
      <c r="E198" s="3"/>
      <c r="F198" s="4"/>
      <c r="G198" s="3"/>
      <c r="H198" s="4"/>
      <c r="I198" s="3"/>
      <c r="J198" s="4"/>
      <c r="K198" s="3"/>
      <c r="L198" s="4"/>
    </row>
    <row r="199" spans="3:12" ht="12.75" x14ac:dyDescent="0.2">
      <c r="C199" s="3"/>
      <c r="D199" s="4"/>
      <c r="E199" s="3"/>
      <c r="F199" s="4"/>
      <c r="G199" s="3"/>
      <c r="H199" s="4"/>
      <c r="I199" s="3"/>
      <c r="J199" s="4"/>
      <c r="K199" s="3"/>
      <c r="L199" s="4"/>
    </row>
    <row r="200" spans="3:12" ht="12.75" x14ac:dyDescent="0.2">
      <c r="C200" s="3"/>
      <c r="D200" s="4"/>
      <c r="E200" s="3"/>
      <c r="F200" s="4"/>
      <c r="G200" s="3"/>
      <c r="H200" s="4"/>
      <c r="I200" s="3"/>
      <c r="J200" s="4"/>
      <c r="K200" s="3"/>
      <c r="L200" s="4"/>
    </row>
    <row r="201" spans="3:12" ht="12.75" x14ac:dyDescent="0.2">
      <c r="C201" s="3"/>
      <c r="D201" s="4"/>
      <c r="E201" s="3"/>
      <c r="F201" s="4"/>
      <c r="G201" s="3"/>
      <c r="H201" s="4"/>
      <c r="I201" s="3"/>
      <c r="J201" s="4"/>
      <c r="K201" s="3"/>
      <c r="L201" s="4"/>
    </row>
    <row r="202" spans="3:12" ht="12.75" x14ac:dyDescent="0.2">
      <c r="C202" s="3"/>
      <c r="D202" s="4"/>
      <c r="E202" s="3"/>
      <c r="F202" s="4"/>
      <c r="G202" s="3"/>
      <c r="H202" s="4"/>
      <c r="I202" s="3"/>
      <c r="J202" s="4"/>
      <c r="K202" s="3"/>
      <c r="L202" s="4"/>
    </row>
    <row r="203" spans="3:12" ht="12.75" x14ac:dyDescent="0.2">
      <c r="C203" s="3"/>
      <c r="D203" s="4"/>
      <c r="E203" s="3"/>
      <c r="F203" s="4"/>
      <c r="G203" s="3"/>
      <c r="H203" s="4"/>
      <c r="I203" s="3"/>
      <c r="J203" s="4"/>
      <c r="K203" s="3"/>
      <c r="L203" s="4"/>
    </row>
    <row r="204" spans="3:12" ht="12.75" x14ac:dyDescent="0.2">
      <c r="C204" s="3"/>
      <c r="D204" s="4"/>
      <c r="E204" s="3"/>
      <c r="F204" s="4"/>
      <c r="G204" s="3"/>
      <c r="H204" s="4"/>
      <c r="I204" s="3"/>
      <c r="J204" s="4"/>
      <c r="K204" s="3"/>
      <c r="L204" s="4"/>
    </row>
    <row r="205" spans="3:12" ht="12.75" x14ac:dyDescent="0.2">
      <c r="C205" s="3"/>
      <c r="D205" s="4"/>
      <c r="E205" s="3"/>
      <c r="F205" s="4"/>
      <c r="G205" s="3"/>
      <c r="H205" s="4"/>
      <c r="I205" s="3"/>
      <c r="J205" s="4"/>
      <c r="K205" s="3"/>
      <c r="L205" s="4"/>
    </row>
    <row r="206" spans="3:12" ht="12.75" x14ac:dyDescent="0.2">
      <c r="C206" s="3"/>
      <c r="D206" s="4"/>
      <c r="E206" s="3"/>
      <c r="F206" s="4"/>
      <c r="G206" s="3"/>
      <c r="H206" s="4"/>
      <c r="I206" s="3"/>
      <c r="J206" s="4"/>
      <c r="K206" s="3"/>
      <c r="L206" s="4"/>
    </row>
    <row r="207" spans="3:12" ht="12.75" x14ac:dyDescent="0.2">
      <c r="C207" s="3"/>
      <c r="D207" s="4"/>
      <c r="E207" s="3"/>
      <c r="F207" s="4"/>
      <c r="G207" s="3"/>
      <c r="H207" s="4"/>
      <c r="I207" s="3"/>
      <c r="J207" s="4"/>
      <c r="K207" s="3"/>
      <c r="L207" s="4"/>
    </row>
    <row r="208" spans="3:12" ht="12.75" x14ac:dyDescent="0.2">
      <c r="C208" s="3"/>
      <c r="D208" s="4"/>
      <c r="E208" s="3"/>
      <c r="F208" s="4"/>
      <c r="G208" s="3"/>
      <c r="H208" s="4"/>
      <c r="I208" s="3"/>
      <c r="J208" s="4"/>
      <c r="K208" s="3"/>
      <c r="L208" s="4"/>
    </row>
    <row r="209" spans="3:12" ht="12.75" x14ac:dyDescent="0.2">
      <c r="C209" s="3"/>
      <c r="D209" s="4"/>
      <c r="E209" s="3"/>
      <c r="F209" s="4"/>
      <c r="G209" s="3"/>
      <c r="H209" s="4"/>
      <c r="I209" s="3"/>
      <c r="J209" s="4"/>
      <c r="K209" s="3"/>
      <c r="L209" s="4"/>
    </row>
    <row r="210" spans="3:12" ht="12.75" x14ac:dyDescent="0.2">
      <c r="C210" s="3"/>
      <c r="D210" s="4"/>
      <c r="E210" s="3"/>
      <c r="F210" s="4"/>
      <c r="G210" s="3"/>
      <c r="H210" s="4"/>
      <c r="I210" s="3"/>
      <c r="J210" s="4"/>
      <c r="K210" s="3"/>
      <c r="L210" s="4"/>
    </row>
    <row r="211" spans="3:12" ht="12.75" x14ac:dyDescent="0.2">
      <c r="C211" s="3"/>
      <c r="D211" s="4"/>
      <c r="E211" s="3"/>
      <c r="F211" s="4"/>
      <c r="G211" s="3"/>
      <c r="H211" s="4"/>
      <c r="I211" s="3"/>
      <c r="J211" s="4"/>
      <c r="K211" s="3"/>
      <c r="L211" s="4"/>
    </row>
    <row r="212" spans="3:12" ht="12.75" x14ac:dyDescent="0.2">
      <c r="C212" s="3"/>
      <c r="D212" s="4"/>
      <c r="E212" s="3"/>
      <c r="F212" s="4"/>
      <c r="G212" s="3"/>
      <c r="H212" s="4"/>
      <c r="I212" s="3"/>
      <c r="J212" s="4"/>
      <c r="K212" s="3"/>
      <c r="L212" s="4"/>
    </row>
    <row r="213" spans="3:12" ht="12.75" x14ac:dyDescent="0.2">
      <c r="C213" s="3"/>
      <c r="D213" s="4"/>
      <c r="E213" s="3"/>
      <c r="F213" s="4"/>
      <c r="G213" s="3"/>
      <c r="H213" s="4"/>
      <c r="I213" s="3"/>
      <c r="J213" s="4"/>
      <c r="K213" s="3"/>
      <c r="L213" s="4"/>
    </row>
    <row r="214" spans="3:12" ht="12.75" x14ac:dyDescent="0.2">
      <c r="C214" s="3"/>
      <c r="D214" s="4"/>
      <c r="E214" s="3"/>
      <c r="F214" s="4"/>
      <c r="G214" s="3"/>
      <c r="H214" s="4"/>
      <c r="I214" s="3"/>
      <c r="J214" s="4"/>
      <c r="K214" s="3"/>
      <c r="L214" s="4"/>
    </row>
    <row r="215" spans="3:12" ht="12.75" x14ac:dyDescent="0.2">
      <c r="C215" s="3"/>
      <c r="D215" s="4"/>
      <c r="E215" s="3"/>
      <c r="F215" s="4"/>
      <c r="G215" s="3"/>
      <c r="H215" s="4"/>
      <c r="I215" s="3"/>
      <c r="J215" s="4"/>
      <c r="K215" s="3"/>
      <c r="L215" s="4"/>
    </row>
    <row r="216" spans="3:12" ht="12.75" x14ac:dyDescent="0.2">
      <c r="C216" s="3"/>
      <c r="D216" s="4"/>
      <c r="E216" s="3"/>
      <c r="F216" s="4"/>
      <c r="G216" s="3"/>
      <c r="H216" s="4"/>
      <c r="I216" s="3"/>
      <c r="J216" s="4"/>
      <c r="K216" s="3"/>
      <c r="L216" s="4"/>
    </row>
    <row r="217" spans="3:12" ht="12.75" x14ac:dyDescent="0.2">
      <c r="C217" s="3"/>
      <c r="D217" s="4"/>
      <c r="E217" s="3"/>
      <c r="F217" s="4"/>
      <c r="G217" s="3"/>
      <c r="H217" s="4"/>
      <c r="I217" s="3"/>
      <c r="J217" s="4"/>
      <c r="K217" s="3"/>
      <c r="L217" s="4"/>
    </row>
    <row r="218" spans="3:12" ht="12.75" x14ac:dyDescent="0.2">
      <c r="C218" s="3"/>
      <c r="D218" s="4"/>
      <c r="E218" s="3"/>
      <c r="F218" s="4"/>
      <c r="G218" s="3"/>
      <c r="H218" s="4"/>
      <c r="I218" s="3"/>
      <c r="J218" s="4"/>
      <c r="K218" s="3"/>
      <c r="L218" s="4"/>
    </row>
    <row r="219" spans="3:12" ht="12.75" x14ac:dyDescent="0.2">
      <c r="C219" s="3"/>
      <c r="D219" s="4"/>
      <c r="E219" s="3"/>
      <c r="F219" s="4"/>
      <c r="G219" s="3"/>
      <c r="H219" s="4"/>
      <c r="I219" s="3"/>
      <c r="J219" s="4"/>
      <c r="K219" s="3"/>
      <c r="L219" s="4"/>
    </row>
    <row r="220" spans="3:12" ht="12.75" x14ac:dyDescent="0.2">
      <c r="C220" s="3"/>
      <c r="D220" s="4"/>
      <c r="E220" s="3"/>
      <c r="F220" s="4"/>
      <c r="G220" s="3"/>
      <c r="H220" s="4"/>
      <c r="I220" s="3"/>
      <c r="J220" s="4"/>
      <c r="K220" s="3"/>
      <c r="L220" s="4"/>
    </row>
    <row r="221" spans="3:12" ht="12.75" x14ac:dyDescent="0.2">
      <c r="C221" s="3"/>
      <c r="D221" s="4"/>
      <c r="E221" s="3"/>
      <c r="F221" s="4"/>
      <c r="G221" s="3"/>
      <c r="H221" s="4"/>
      <c r="I221" s="3"/>
      <c r="J221" s="4"/>
      <c r="K221" s="3"/>
      <c r="L221" s="4"/>
    </row>
    <row r="222" spans="3:12" ht="12.75" x14ac:dyDescent="0.2">
      <c r="C222" s="3"/>
      <c r="D222" s="4"/>
      <c r="E222" s="3"/>
      <c r="F222" s="4"/>
      <c r="G222" s="3"/>
      <c r="H222" s="4"/>
      <c r="I222" s="3"/>
      <c r="J222" s="4"/>
      <c r="K222" s="3"/>
      <c r="L222" s="4"/>
    </row>
    <row r="223" spans="3:12" ht="12.75" x14ac:dyDescent="0.2">
      <c r="C223" s="3"/>
      <c r="D223" s="4"/>
      <c r="E223" s="3"/>
      <c r="F223" s="4"/>
      <c r="G223" s="3"/>
      <c r="H223" s="4"/>
      <c r="I223" s="3"/>
      <c r="J223" s="4"/>
      <c r="K223" s="3"/>
      <c r="L223" s="4"/>
    </row>
    <row r="224" spans="3:12" ht="12.75" x14ac:dyDescent="0.2">
      <c r="C224" s="3"/>
      <c r="D224" s="4"/>
      <c r="E224" s="3"/>
      <c r="F224" s="4"/>
      <c r="G224" s="3"/>
      <c r="H224" s="4"/>
      <c r="I224" s="3"/>
      <c r="J224" s="4"/>
      <c r="K224" s="3"/>
      <c r="L224" s="4"/>
    </row>
    <row r="225" spans="3:12" ht="12.75" x14ac:dyDescent="0.2">
      <c r="C225" s="3"/>
      <c r="D225" s="4"/>
      <c r="E225" s="3"/>
      <c r="F225" s="4"/>
      <c r="G225" s="3"/>
      <c r="H225" s="4"/>
      <c r="I225" s="3"/>
      <c r="J225" s="4"/>
      <c r="K225" s="3"/>
      <c r="L225" s="4"/>
    </row>
    <row r="226" spans="3:12" ht="12.75" x14ac:dyDescent="0.2">
      <c r="C226" s="3"/>
      <c r="D226" s="4"/>
      <c r="E226" s="3"/>
      <c r="F226" s="4"/>
      <c r="G226" s="3"/>
      <c r="H226" s="4"/>
      <c r="I226" s="3"/>
      <c r="J226" s="4"/>
      <c r="K226" s="3"/>
      <c r="L226" s="4"/>
    </row>
    <row r="227" spans="3:12" ht="12.75" x14ac:dyDescent="0.2">
      <c r="C227" s="3"/>
      <c r="D227" s="4"/>
      <c r="E227" s="3"/>
      <c r="F227" s="4"/>
      <c r="G227" s="3"/>
      <c r="H227" s="4"/>
      <c r="I227" s="3"/>
      <c r="J227" s="4"/>
      <c r="K227" s="3"/>
      <c r="L227" s="4"/>
    </row>
    <row r="228" spans="3:12" ht="12.75" x14ac:dyDescent="0.2">
      <c r="C228" s="3"/>
      <c r="D228" s="4"/>
      <c r="E228" s="3"/>
      <c r="F228" s="4"/>
      <c r="G228" s="3"/>
      <c r="H228" s="4"/>
      <c r="I228" s="3"/>
      <c r="J228" s="4"/>
      <c r="K228" s="3"/>
      <c r="L228" s="4"/>
    </row>
    <row r="229" spans="3:12" ht="12.75" x14ac:dyDescent="0.2">
      <c r="C229" s="3"/>
      <c r="D229" s="4"/>
      <c r="E229" s="3"/>
      <c r="F229" s="4"/>
      <c r="G229" s="3"/>
      <c r="H229" s="4"/>
      <c r="I229" s="3"/>
      <c r="J229" s="4"/>
      <c r="K229" s="3"/>
      <c r="L229" s="4"/>
    </row>
    <row r="230" spans="3:12" ht="12.75" x14ac:dyDescent="0.2">
      <c r="C230" s="3"/>
      <c r="D230" s="4"/>
      <c r="E230" s="3"/>
      <c r="F230" s="4"/>
      <c r="G230" s="3"/>
      <c r="H230" s="4"/>
      <c r="I230" s="3"/>
      <c r="J230" s="4"/>
      <c r="K230" s="3"/>
      <c r="L230" s="4"/>
    </row>
    <row r="231" spans="3:12" ht="12.75" x14ac:dyDescent="0.2">
      <c r="C231" s="3"/>
      <c r="D231" s="4"/>
      <c r="E231" s="3"/>
      <c r="F231" s="4"/>
      <c r="G231" s="3"/>
      <c r="H231" s="4"/>
      <c r="I231" s="3"/>
      <c r="J231" s="4"/>
      <c r="K231" s="3"/>
      <c r="L231" s="4"/>
    </row>
    <row r="232" spans="3:12" ht="12.75" x14ac:dyDescent="0.2">
      <c r="C232" s="3"/>
      <c r="D232" s="4"/>
      <c r="E232" s="3"/>
      <c r="F232" s="4"/>
      <c r="G232" s="3"/>
      <c r="H232" s="4"/>
      <c r="I232" s="3"/>
      <c r="J232" s="4"/>
      <c r="K232" s="3"/>
      <c r="L232" s="4"/>
    </row>
    <row r="233" spans="3:12" ht="12.75" x14ac:dyDescent="0.2">
      <c r="C233" s="3"/>
      <c r="D233" s="4"/>
      <c r="E233" s="3"/>
      <c r="F233" s="4"/>
      <c r="G233" s="3"/>
      <c r="H233" s="4"/>
      <c r="I233" s="3"/>
      <c r="J233" s="4"/>
      <c r="K233" s="3"/>
      <c r="L233" s="4"/>
    </row>
    <row r="234" spans="3:12" ht="12.75" x14ac:dyDescent="0.2">
      <c r="C234" s="3"/>
      <c r="D234" s="4"/>
      <c r="E234" s="3"/>
      <c r="F234" s="4"/>
      <c r="G234" s="3"/>
      <c r="H234" s="4"/>
      <c r="I234" s="3"/>
      <c r="J234" s="4"/>
      <c r="K234" s="3"/>
      <c r="L234" s="4"/>
    </row>
    <row r="235" spans="3:12" ht="12.75" x14ac:dyDescent="0.2">
      <c r="C235" s="3"/>
      <c r="D235" s="4"/>
      <c r="E235" s="3"/>
      <c r="F235" s="4"/>
      <c r="G235" s="3"/>
      <c r="H235" s="4"/>
      <c r="I235" s="3"/>
      <c r="J235" s="4"/>
      <c r="K235" s="3"/>
      <c r="L235" s="4"/>
    </row>
    <row r="236" spans="3:12" ht="12.75" x14ac:dyDescent="0.2">
      <c r="C236" s="3"/>
      <c r="D236" s="4"/>
      <c r="E236" s="3"/>
      <c r="F236" s="4"/>
      <c r="G236" s="3"/>
      <c r="H236" s="4"/>
      <c r="I236" s="3"/>
      <c r="J236" s="4"/>
      <c r="K236" s="3"/>
      <c r="L236" s="4"/>
    </row>
    <row r="237" spans="3:12" ht="12.75" x14ac:dyDescent="0.2">
      <c r="C237" s="3"/>
      <c r="D237" s="4"/>
      <c r="E237" s="3"/>
      <c r="F237" s="4"/>
      <c r="G237" s="3"/>
      <c r="H237" s="4"/>
      <c r="I237" s="3"/>
      <c r="J237" s="4"/>
      <c r="K237" s="3"/>
      <c r="L237" s="4"/>
    </row>
    <row r="238" spans="3:12" ht="12.75" x14ac:dyDescent="0.2">
      <c r="C238" s="3"/>
      <c r="D238" s="4"/>
      <c r="E238" s="3"/>
      <c r="F238" s="4"/>
      <c r="G238" s="3"/>
      <c r="H238" s="4"/>
      <c r="I238" s="3"/>
      <c r="J238" s="4"/>
      <c r="K238" s="3"/>
      <c r="L238" s="4"/>
    </row>
    <row r="239" spans="3:12" ht="12.75" x14ac:dyDescent="0.2">
      <c r="C239" s="3"/>
      <c r="D239" s="4"/>
      <c r="E239" s="3"/>
      <c r="F239" s="4"/>
      <c r="G239" s="3"/>
      <c r="H239" s="4"/>
      <c r="I239" s="3"/>
      <c r="J239" s="4"/>
      <c r="K239" s="3"/>
      <c r="L239" s="4"/>
    </row>
    <row r="240" spans="3:12" ht="12.75" x14ac:dyDescent="0.2">
      <c r="C240" s="3"/>
      <c r="D240" s="4"/>
      <c r="E240" s="3"/>
      <c r="F240" s="4"/>
      <c r="G240" s="3"/>
      <c r="H240" s="4"/>
      <c r="I240" s="3"/>
      <c r="J240" s="4"/>
      <c r="K240" s="3"/>
      <c r="L240" s="4"/>
    </row>
    <row r="241" spans="3:12" ht="12.75" x14ac:dyDescent="0.2">
      <c r="C241" s="3"/>
      <c r="D241" s="4"/>
      <c r="E241" s="3"/>
      <c r="F241" s="4"/>
      <c r="G241" s="3"/>
      <c r="H241" s="4"/>
      <c r="I241" s="3"/>
      <c r="J241" s="4"/>
      <c r="K241" s="3"/>
      <c r="L241" s="4"/>
    </row>
    <row r="242" spans="3:12" ht="12.75" x14ac:dyDescent="0.2">
      <c r="C242" s="3"/>
      <c r="D242" s="4"/>
      <c r="E242" s="3"/>
      <c r="F242" s="4"/>
      <c r="G242" s="3"/>
      <c r="H242" s="4"/>
      <c r="I242" s="3"/>
      <c r="J242" s="4"/>
      <c r="K242" s="3"/>
      <c r="L242" s="4"/>
    </row>
    <row r="243" spans="3:12" ht="12.75" x14ac:dyDescent="0.2">
      <c r="C243" s="3"/>
      <c r="D243" s="4"/>
      <c r="E243" s="3"/>
      <c r="F243" s="4"/>
      <c r="G243" s="3"/>
      <c r="H243" s="4"/>
      <c r="I243" s="3"/>
      <c r="J243" s="4"/>
      <c r="K243" s="3"/>
      <c r="L243" s="4"/>
    </row>
    <row r="244" spans="3:12" ht="12.75" x14ac:dyDescent="0.2">
      <c r="C244" s="3"/>
      <c r="D244" s="4"/>
      <c r="E244" s="3"/>
      <c r="F244" s="4"/>
      <c r="G244" s="3"/>
      <c r="H244" s="4"/>
      <c r="I244" s="3"/>
      <c r="J244" s="4"/>
      <c r="K244" s="3"/>
      <c r="L244" s="4"/>
    </row>
    <row r="245" spans="3:12" ht="12.75" x14ac:dyDescent="0.2">
      <c r="C245" s="3"/>
      <c r="D245" s="4"/>
      <c r="E245" s="3"/>
      <c r="F245" s="4"/>
      <c r="G245" s="3"/>
      <c r="H245" s="4"/>
      <c r="I245" s="3"/>
      <c r="J245" s="4"/>
      <c r="K245" s="3"/>
      <c r="L245" s="4"/>
    </row>
    <row r="246" spans="3:12" ht="12.75" x14ac:dyDescent="0.2">
      <c r="C246" s="3"/>
      <c r="D246" s="4"/>
      <c r="E246" s="3"/>
      <c r="F246" s="4"/>
      <c r="G246" s="3"/>
      <c r="H246" s="4"/>
      <c r="I246" s="3"/>
      <c r="J246" s="4"/>
      <c r="K246" s="3"/>
      <c r="L246" s="4"/>
    </row>
    <row r="247" spans="3:12" ht="12.75" x14ac:dyDescent="0.2">
      <c r="C247" s="3"/>
      <c r="D247" s="4"/>
      <c r="E247" s="3"/>
      <c r="F247" s="4"/>
      <c r="G247" s="3"/>
      <c r="H247" s="4"/>
      <c r="I247" s="3"/>
      <c r="J247" s="4"/>
      <c r="K247" s="3"/>
      <c r="L247" s="4"/>
    </row>
    <row r="248" spans="3:12" ht="12.75" x14ac:dyDescent="0.2">
      <c r="C248" s="3"/>
      <c r="D248" s="4"/>
      <c r="E248" s="3"/>
      <c r="F248" s="4"/>
      <c r="G248" s="3"/>
      <c r="H248" s="4"/>
      <c r="I248" s="3"/>
      <c r="J248" s="4"/>
      <c r="K248" s="3"/>
      <c r="L248" s="4"/>
    </row>
    <row r="249" spans="3:12" ht="12.75" x14ac:dyDescent="0.2">
      <c r="C249" s="3"/>
      <c r="D249" s="4"/>
      <c r="E249" s="3"/>
      <c r="F249" s="4"/>
      <c r="G249" s="3"/>
      <c r="H249" s="4"/>
      <c r="I249" s="3"/>
      <c r="J249" s="4"/>
      <c r="K249" s="3"/>
      <c r="L249" s="4"/>
    </row>
    <row r="250" spans="3:12" ht="12.75" x14ac:dyDescent="0.2">
      <c r="C250" s="3"/>
      <c r="D250" s="4"/>
      <c r="E250" s="3"/>
      <c r="F250" s="4"/>
      <c r="G250" s="3"/>
      <c r="H250" s="4"/>
      <c r="I250" s="3"/>
      <c r="J250" s="4"/>
      <c r="K250" s="3"/>
      <c r="L250" s="4"/>
    </row>
    <row r="251" spans="3:12" ht="12.75" x14ac:dyDescent="0.2">
      <c r="C251" s="3"/>
      <c r="D251" s="4"/>
      <c r="E251" s="3"/>
      <c r="F251" s="4"/>
      <c r="G251" s="3"/>
      <c r="H251" s="4"/>
      <c r="I251" s="3"/>
      <c r="J251" s="4"/>
      <c r="K251" s="3"/>
      <c r="L251" s="4"/>
    </row>
    <row r="252" spans="3:12" ht="12.75" x14ac:dyDescent="0.2">
      <c r="C252" s="3"/>
      <c r="D252" s="4"/>
      <c r="E252" s="3"/>
      <c r="F252" s="4"/>
      <c r="G252" s="3"/>
      <c r="H252" s="4"/>
      <c r="I252" s="3"/>
      <c r="J252" s="4"/>
      <c r="K252" s="3"/>
      <c r="L252" s="4"/>
    </row>
    <row r="253" spans="3:12" ht="12.75" x14ac:dyDescent="0.2">
      <c r="C253" s="3"/>
      <c r="D253" s="4"/>
      <c r="E253" s="3"/>
      <c r="F253" s="4"/>
      <c r="G253" s="3"/>
      <c r="H253" s="4"/>
      <c r="I253" s="3"/>
      <c r="J253" s="4"/>
      <c r="K253" s="3"/>
      <c r="L253" s="4"/>
    </row>
    <row r="254" spans="3:12" ht="12.75" x14ac:dyDescent="0.2">
      <c r="C254" s="3"/>
      <c r="D254" s="4"/>
      <c r="E254" s="3"/>
      <c r="F254" s="4"/>
      <c r="G254" s="3"/>
      <c r="H254" s="4"/>
      <c r="I254" s="3"/>
      <c r="J254" s="4"/>
      <c r="K254" s="3"/>
      <c r="L254" s="4"/>
    </row>
    <row r="255" spans="3:12" ht="12.75" x14ac:dyDescent="0.2">
      <c r="C255" s="3"/>
      <c r="D255" s="4"/>
      <c r="E255" s="3"/>
      <c r="F255" s="4"/>
      <c r="G255" s="3"/>
      <c r="H255" s="4"/>
      <c r="I255" s="3"/>
      <c r="J255" s="4"/>
      <c r="K255" s="3"/>
      <c r="L255" s="4"/>
    </row>
    <row r="256" spans="3:12" ht="12.75" x14ac:dyDescent="0.2">
      <c r="C256" s="3"/>
      <c r="D256" s="4"/>
      <c r="E256" s="3"/>
      <c r="F256" s="4"/>
      <c r="G256" s="3"/>
      <c r="H256" s="4"/>
      <c r="I256" s="3"/>
      <c r="J256" s="4"/>
      <c r="K256" s="3"/>
      <c r="L256" s="4"/>
    </row>
    <row r="257" spans="3:12" ht="12.75" x14ac:dyDescent="0.2">
      <c r="C257" s="3"/>
      <c r="D257" s="4"/>
      <c r="E257" s="3"/>
      <c r="F257" s="4"/>
      <c r="G257" s="3"/>
      <c r="H257" s="4"/>
      <c r="I257" s="3"/>
      <c r="J257" s="4"/>
      <c r="K257" s="3"/>
      <c r="L257" s="4"/>
    </row>
    <row r="258" spans="3:12" ht="12.75" x14ac:dyDescent="0.2">
      <c r="C258" s="3"/>
      <c r="D258" s="4"/>
      <c r="E258" s="3"/>
      <c r="F258" s="4"/>
      <c r="G258" s="3"/>
      <c r="H258" s="4"/>
      <c r="I258" s="3"/>
      <c r="J258" s="4"/>
      <c r="K258" s="3"/>
      <c r="L258" s="4"/>
    </row>
    <row r="259" spans="3:12" ht="12.75" x14ac:dyDescent="0.2">
      <c r="C259" s="3"/>
      <c r="D259" s="4"/>
      <c r="E259" s="3"/>
      <c r="F259" s="4"/>
      <c r="G259" s="3"/>
      <c r="H259" s="4"/>
      <c r="I259" s="3"/>
      <c r="J259" s="4"/>
      <c r="K259" s="3"/>
      <c r="L259" s="4"/>
    </row>
    <row r="260" spans="3:12" ht="12.75" x14ac:dyDescent="0.2">
      <c r="C260" s="3"/>
      <c r="D260" s="4"/>
      <c r="E260" s="3"/>
      <c r="F260" s="4"/>
      <c r="G260" s="3"/>
      <c r="H260" s="4"/>
      <c r="I260" s="3"/>
      <c r="J260" s="4"/>
      <c r="K260" s="3"/>
      <c r="L260" s="4"/>
    </row>
    <row r="261" spans="3:12" ht="12.75" x14ac:dyDescent="0.2">
      <c r="C261" s="3"/>
      <c r="D261" s="4"/>
      <c r="E261" s="3"/>
      <c r="F261" s="4"/>
      <c r="G261" s="3"/>
      <c r="H261" s="4"/>
      <c r="I261" s="3"/>
      <c r="J261" s="4"/>
      <c r="K261" s="3"/>
      <c r="L261" s="4"/>
    </row>
    <row r="262" spans="3:12" ht="12.75" x14ac:dyDescent="0.2">
      <c r="C262" s="3"/>
      <c r="D262" s="4"/>
      <c r="E262" s="3"/>
      <c r="F262" s="4"/>
      <c r="G262" s="3"/>
      <c r="H262" s="4"/>
      <c r="I262" s="3"/>
      <c r="J262" s="4"/>
      <c r="K262" s="3"/>
      <c r="L262" s="4"/>
    </row>
    <row r="263" spans="3:12" ht="12.75" x14ac:dyDescent="0.2">
      <c r="C263" s="3"/>
      <c r="D263" s="4"/>
      <c r="E263" s="3"/>
      <c r="F263" s="4"/>
      <c r="G263" s="3"/>
      <c r="H263" s="4"/>
      <c r="I263" s="3"/>
      <c r="J263" s="4"/>
      <c r="K263" s="3"/>
      <c r="L263" s="4"/>
    </row>
    <row r="264" spans="3:12" ht="12.75" x14ac:dyDescent="0.2">
      <c r="C264" s="3"/>
      <c r="D264" s="4"/>
      <c r="E264" s="3"/>
      <c r="F264" s="4"/>
      <c r="G264" s="3"/>
      <c r="H264" s="4"/>
      <c r="I264" s="3"/>
      <c r="J264" s="4"/>
      <c r="K264" s="3"/>
      <c r="L264" s="4"/>
    </row>
    <row r="265" spans="3:12" ht="12.75" x14ac:dyDescent="0.2">
      <c r="C265" s="3"/>
      <c r="D265" s="4"/>
      <c r="E265" s="3"/>
      <c r="F265" s="4"/>
      <c r="G265" s="3"/>
      <c r="H265" s="4"/>
      <c r="I265" s="3"/>
      <c r="J265" s="4"/>
      <c r="K265" s="3"/>
      <c r="L265" s="4"/>
    </row>
    <row r="266" spans="3:12" ht="12.75" x14ac:dyDescent="0.2">
      <c r="C266" s="3"/>
      <c r="D266" s="4"/>
      <c r="E266" s="3"/>
      <c r="F266" s="4"/>
      <c r="G266" s="3"/>
      <c r="H266" s="4"/>
      <c r="I266" s="3"/>
      <c r="J266" s="4"/>
      <c r="K266" s="3"/>
      <c r="L266" s="4"/>
    </row>
    <row r="267" spans="3:12" ht="12.75" x14ac:dyDescent="0.2">
      <c r="C267" s="3"/>
      <c r="D267" s="4"/>
      <c r="E267" s="3"/>
      <c r="F267" s="4"/>
      <c r="G267" s="3"/>
      <c r="H267" s="4"/>
      <c r="I267" s="3"/>
      <c r="J267" s="4"/>
      <c r="K267" s="3"/>
      <c r="L267" s="4"/>
    </row>
    <row r="268" spans="3:12" ht="12.75" x14ac:dyDescent="0.2">
      <c r="C268" s="3"/>
      <c r="D268" s="4"/>
      <c r="E268" s="3"/>
      <c r="F268" s="4"/>
      <c r="G268" s="3"/>
      <c r="H268" s="4"/>
      <c r="I268" s="3"/>
      <c r="J268" s="4"/>
      <c r="K268" s="3"/>
      <c r="L268" s="4"/>
    </row>
    <row r="269" spans="3:12" ht="12.75" x14ac:dyDescent="0.2">
      <c r="C269" s="3"/>
      <c r="D269" s="4"/>
      <c r="E269" s="3"/>
      <c r="F269" s="4"/>
      <c r="G269" s="3"/>
      <c r="H269" s="4"/>
      <c r="I269" s="3"/>
      <c r="J269" s="4"/>
      <c r="K269" s="3"/>
      <c r="L269" s="4"/>
    </row>
    <row r="270" spans="3:12" ht="12.75" x14ac:dyDescent="0.2">
      <c r="C270" s="3"/>
      <c r="D270" s="4"/>
      <c r="E270" s="3"/>
      <c r="F270" s="4"/>
      <c r="G270" s="3"/>
      <c r="H270" s="4"/>
      <c r="I270" s="3"/>
      <c r="J270" s="4"/>
      <c r="K270" s="3"/>
      <c r="L270" s="4"/>
    </row>
    <row r="271" spans="3:12" ht="12.75" x14ac:dyDescent="0.2">
      <c r="C271" s="3"/>
      <c r="D271" s="4"/>
      <c r="E271" s="3"/>
      <c r="F271" s="4"/>
      <c r="G271" s="3"/>
      <c r="H271" s="4"/>
      <c r="I271" s="3"/>
      <c r="J271" s="4"/>
      <c r="K271" s="3"/>
      <c r="L271" s="4"/>
    </row>
    <row r="272" spans="3:12" ht="12.75" x14ac:dyDescent="0.2">
      <c r="C272" s="3"/>
      <c r="D272" s="4"/>
      <c r="E272" s="3"/>
      <c r="F272" s="4"/>
      <c r="G272" s="3"/>
      <c r="H272" s="4"/>
      <c r="I272" s="3"/>
      <c r="J272" s="4"/>
      <c r="K272" s="3"/>
      <c r="L272" s="4"/>
    </row>
    <row r="273" spans="3:12" ht="12.75" x14ac:dyDescent="0.2">
      <c r="C273" s="3"/>
      <c r="D273" s="4"/>
      <c r="E273" s="3"/>
      <c r="F273" s="4"/>
      <c r="G273" s="3"/>
      <c r="H273" s="4"/>
      <c r="I273" s="3"/>
      <c r="J273" s="4"/>
      <c r="K273" s="3"/>
      <c r="L273" s="4"/>
    </row>
    <row r="274" spans="3:12" ht="12.75" x14ac:dyDescent="0.2">
      <c r="C274" s="3"/>
      <c r="D274" s="4"/>
      <c r="E274" s="3"/>
      <c r="F274" s="4"/>
      <c r="G274" s="3"/>
      <c r="H274" s="4"/>
      <c r="I274" s="3"/>
      <c r="J274" s="4"/>
      <c r="K274" s="3"/>
      <c r="L274" s="4"/>
    </row>
    <row r="275" spans="3:12" ht="12.75" x14ac:dyDescent="0.2">
      <c r="C275" s="3"/>
      <c r="D275" s="4"/>
      <c r="E275" s="3"/>
      <c r="F275" s="4"/>
      <c r="G275" s="3"/>
      <c r="H275" s="4"/>
      <c r="I275" s="3"/>
      <c r="J275" s="4"/>
      <c r="K275" s="3"/>
      <c r="L275" s="4"/>
    </row>
    <row r="276" spans="3:12" ht="12.75" x14ac:dyDescent="0.2">
      <c r="C276" s="3"/>
      <c r="D276" s="4"/>
      <c r="E276" s="3"/>
      <c r="F276" s="4"/>
      <c r="G276" s="3"/>
      <c r="H276" s="4"/>
      <c r="I276" s="3"/>
      <c r="J276" s="4"/>
      <c r="K276" s="3"/>
      <c r="L276" s="4"/>
    </row>
    <row r="277" spans="3:12" ht="12.75" x14ac:dyDescent="0.2">
      <c r="C277" s="3"/>
      <c r="D277" s="4"/>
      <c r="E277" s="3"/>
      <c r="F277" s="4"/>
      <c r="G277" s="3"/>
      <c r="H277" s="4"/>
      <c r="I277" s="3"/>
      <c r="J277" s="4"/>
      <c r="K277" s="3"/>
      <c r="L277" s="4"/>
    </row>
    <row r="278" spans="3:12" ht="12.75" x14ac:dyDescent="0.2">
      <c r="C278" s="3"/>
      <c r="D278" s="4"/>
      <c r="E278" s="3"/>
      <c r="F278" s="4"/>
      <c r="G278" s="3"/>
      <c r="H278" s="4"/>
      <c r="I278" s="3"/>
      <c r="J278" s="4"/>
      <c r="K278" s="3"/>
      <c r="L278" s="4"/>
    </row>
    <row r="279" spans="3:12" ht="12.75" x14ac:dyDescent="0.2">
      <c r="C279" s="3"/>
      <c r="D279" s="4"/>
      <c r="E279" s="3"/>
      <c r="F279" s="4"/>
      <c r="G279" s="3"/>
      <c r="H279" s="4"/>
      <c r="I279" s="3"/>
      <c r="J279" s="4"/>
      <c r="K279" s="3"/>
      <c r="L279" s="4"/>
    </row>
    <row r="280" spans="3:12" ht="12.75" x14ac:dyDescent="0.2">
      <c r="C280" s="3"/>
      <c r="D280" s="4"/>
      <c r="E280" s="3"/>
      <c r="F280" s="4"/>
      <c r="G280" s="3"/>
      <c r="H280" s="4"/>
      <c r="I280" s="3"/>
      <c r="J280" s="4"/>
      <c r="K280" s="3"/>
      <c r="L280" s="4"/>
    </row>
    <row r="281" spans="3:12" ht="12.75" x14ac:dyDescent="0.2">
      <c r="C281" s="3"/>
      <c r="D281" s="4"/>
      <c r="E281" s="3"/>
      <c r="F281" s="4"/>
      <c r="G281" s="3"/>
      <c r="H281" s="4"/>
      <c r="I281" s="3"/>
      <c r="J281" s="4"/>
      <c r="K281" s="3"/>
      <c r="L281" s="4"/>
    </row>
    <row r="282" spans="3:12" ht="12.75" x14ac:dyDescent="0.2">
      <c r="C282" s="3"/>
      <c r="D282" s="4"/>
      <c r="E282" s="3"/>
      <c r="F282" s="4"/>
      <c r="G282" s="3"/>
      <c r="H282" s="4"/>
      <c r="I282" s="3"/>
      <c r="J282" s="4"/>
      <c r="K282" s="3"/>
      <c r="L282" s="4"/>
    </row>
    <row r="283" spans="3:12" ht="12.75" x14ac:dyDescent="0.2">
      <c r="C283" s="3"/>
      <c r="D283" s="4"/>
      <c r="E283" s="3"/>
      <c r="F283" s="4"/>
      <c r="G283" s="3"/>
      <c r="H283" s="4"/>
      <c r="I283" s="3"/>
      <c r="J283" s="4"/>
      <c r="K283" s="3"/>
      <c r="L283" s="4"/>
    </row>
    <row r="284" spans="3:12" ht="12.75" x14ac:dyDescent="0.2">
      <c r="C284" s="3"/>
      <c r="D284" s="4"/>
      <c r="E284" s="3"/>
      <c r="F284" s="4"/>
      <c r="G284" s="3"/>
      <c r="H284" s="4"/>
      <c r="I284" s="3"/>
      <c r="J284" s="4"/>
      <c r="K284" s="3"/>
      <c r="L284" s="4"/>
    </row>
    <row r="285" spans="3:12" ht="12.75" x14ac:dyDescent="0.2">
      <c r="C285" s="3"/>
      <c r="D285" s="4"/>
      <c r="E285" s="3"/>
      <c r="F285" s="4"/>
      <c r="G285" s="3"/>
      <c r="H285" s="4"/>
      <c r="I285" s="3"/>
      <c r="J285" s="4"/>
      <c r="K285" s="3"/>
      <c r="L285" s="4"/>
    </row>
    <row r="286" spans="3:12" ht="12.75" x14ac:dyDescent="0.2">
      <c r="C286" s="3"/>
      <c r="D286" s="4"/>
      <c r="E286" s="3"/>
      <c r="F286" s="4"/>
      <c r="G286" s="3"/>
      <c r="H286" s="4"/>
      <c r="I286" s="3"/>
      <c r="J286" s="4"/>
      <c r="K286" s="3"/>
      <c r="L286" s="4"/>
    </row>
    <row r="287" spans="3:12" ht="12.75" x14ac:dyDescent="0.2">
      <c r="C287" s="3"/>
      <c r="D287" s="4"/>
      <c r="E287" s="3"/>
      <c r="F287" s="4"/>
      <c r="G287" s="3"/>
      <c r="H287" s="4"/>
      <c r="I287" s="3"/>
      <c r="J287" s="4"/>
      <c r="K287" s="3"/>
      <c r="L287" s="4"/>
    </row>
    <row r="288" spans="3:12" ht="12.75" x14ac:dyDescent="0.2">
      <c r="C288" s="3"/>
      <c r="D288" s="4"/>
      <c r="E288" s="3"/>
      <c r="F288" s="4"/>
      <c r="G288" s="3"/>
      <c r="H288" s="4"/>
      <c r="I288" s="3"/>
      <c r="J288" s="4"/>
      <c r="K288" s="3"/>
      <c r="L288" s="4"/>
    </row>
    <row r="289" spans="3:12" ht="12.75" x14ac:dyDescent="0.2">
      <c r="C289" s="3"/>
      <c r="D289" s="4"/>
      <c r="E289" s="3"/>
      <c r="F289" s="4"/>
      <c r="G289" s="3"/>
      <c r="H289" s="4"/>
      <c r="I289" s="3"/>
      <c r="J289" s="4"/>
      <c r="K289" s="3"/>
      <c r="L289" s="4"/>
    </row>
    <row r="290" spans="3:12" ht="12.75" x14ac:dyDescent="0.2">
      <c r="C290" s="3"/>
      <c r="D290" s="4"/>
      <c r="E290" s="3"/>
      <c r="F290" s="4"/>
      <c r="G290" s="3"/>
      <c r="H290" s="4"/>
      <c r="I290" s="3"/>
      <c r="J290" s="4"/>
      <c r="K290" s="3"/>
      <c r="L290" s="4"/>
    </row>
    <row r="291" spans="3:12" ht="12.75" x14ac:dyDescent="0.2">
      <c r="C291" s="3"/>
      <c r="D291" s="4"/>
      <c r="E291" s="3"/>
      <c r="F291" s="4"/>
      <c r="G291" s="3"/>
      <c r="H291" s="4"/>
      <c r="I291" s="3"/>
      <c r="J291" s="4"/>
      <c r="K291" s="3"/>
      <c r="L291" s="4"/>
    </row>
    <row r="292" spans="3:12" ht="12.75" x14ac:dyDescent="0.2">
      <c r="C292" s="3"/>
      <c r="D292" s="4"/>
      <c r="E292" s="3"/>
      <c r="F292" s="4"/>
      <c r="G292" s="3"/>
      <c r="H292" s="4"/>
      <c r="I292" s="3"/>
      <c r="J292" s="4"/>
      <c r="K292" s="3"/>
      <c r="L292" s="4"/>
    </row>
    <row r="293" spans="3:12" ht="12.75" x14ac:dyDescent="0.2">
      <c r="C293" s="3"/>
      <c r="D293" s="4"/>
      <c r="E293" s="3"/>
      <c r="F293" s="4"/>
      <c r="G293" s="3"/>
      <c r="H293" s="4"/>
      <c r="I293" s="3"/>
      <c r="J293" s="4"/>
      <c r="K293" s="3"/>
      <c r="L293" s="4"/>
    </row>
    <row r="294" spans="3:12" ht="12.75" x14ac:dyDescent="0.2">
      <c r="C294" s="3"/>
      <c r="D294" s="4"/>
      <c r="E294" s="3"/>
      <c r="F294" s="4"/>
      <c r="G294" s="3"/>
      <c r="H294" s="4"/>
      <c r="I294" s="3"/>
      <c r="J294" s="4"/>
      <c r="K294" s="3"/>
      <c r="L294" s="4"/>
    </row>
    <row r="295" spans="3:12" ht="12.75" x14ac:dyDescent="0.2">
      <c r="C295" s="3"/>
      <c r="D295" s="4"/>
      <c r="E295" s="3"/>
      <c r="F295" s="4"/>
      <c r="G295" s="3"/>
      <c r="H295" s="4"/>
      <c r="I295" s="3"/>
      <c r="J295" s="4"/>
      <c r="K295" s="3"/>
      <c r="L295" s="4"/>
    </row>
    <row r="296" spans="3:12" ht="12.75" x14ac:dyDescent="0.2">
      <c r="C296" s="3"/>
      <c r="D296" s="4"/>
      <c r="E296" s="3"/>
      <c r="F296" s="4"/>
      <c r="G296" s="3"/>
      <c r="H296" s="4"/>
      <c r="I296" s="3"/>
      <c r="J296" s="4"/>
      <c r="K296" s="3"/>
      <c r="L296" s="4"/>
    </row>
    <row r="297" spans="3:12" ht="12.75" x14ac:dyDescent="0.2">
      <c r="C297" s="3"/>
      <c r="D297" s="4"/>
      <c r="E297" s="3"/>
      <c r="F297" s="4"/>
      <c r="G297" s="3"/>
      <c r="H297" s="4"/>
      <c r="I297" s="3"/>
      <c r="J297" s="4"/>
      <c r="K297" s="3"/>
      <c r="L297" s="4"/>
    </row>
    <row r="298" spans="3:12" ht="12.75" x14ac:dyDescent="0.2">
      <c r="C298" s="3"/>
      <c r="D298" s="4"/>
      <c r="E298" s="3"/>
      <c r="F298" s="4"/>
      <c r="G298" s="3"/>
      <c r="H298" s="4"/>
      <c r="I298" s="3"/>
      <c r="J298" s="4"/>
      <c r="K298" s="3"/>
      <c r="L298" s="4"/>
    </row>
    <row r="299" spans="3:12" ht="12.75" x14ac:dyDescent="0.2">
      <c r="C299" s="3"/>
      <c r="D299" s="4"/>
      <c r="E299" s="3"/>
      <c r="F299" s="4"/>
      <c r="G299" s="3"/>
      <c r="H299" s="4"/>
      <c r="I299" s="3"/>
      <c r="J299" s="4"/>
      <c r="K299" s="3"/>
      <c r="L299" s="4"/>
    </row>
    <row r="300" spans="3:12" ht="12.75" x14ac:dyDescent="0.2">
      <c r="C300" s="3"/>
      <c r="D300" s="4"/>
      <c r="E300" s="3"/>
      <c r="F300" s="4"/>
      <c r="G300" s="3"/>
      <c r="H300" s="4"/>
      <c r="I300" s="3"/>
      <c r="J300" s="4"/>
      <c r="K300" s="3"/>
      <c r="L300" s="4"/>
    </row>
    <row r="301" spans="3:12" ht="12.75" x14ac:dyDescent="0.2">
      <c r="C301" s="3"/>
      <c r="D301" s="4"/>
      <c r="E301" s="3"/>
      <c r="F301" s="4"/>
      <c r="G301" s="3"/>
      <c r="H301" s="4"/>
      <c r="I301" s="3"/>
      <c r="J301" s="4"/>
      <c r="K301" s="3"/>
      <c r="L301" s="4"/>
    </row>
    <row r="302" spans="3:12" ht="12.75" x14ac:dyDescent="0.2">
      <c r="C302" s="3"/>
      <c r="D302" s="4"/>
      <c r="E302" s="3"/>
      <c r="F302" s="4"/>
      <c r="G302" s="3"/>
      <c r="H302" s="4"/>
      <c r="I302" s="3"/>
      <c r="J302" s="4"/>
      <c r="K302" s="3"/>
      <c r="L302" s="4"/>
    </row>
    <row r="303" spans="3:12" ht="12.75" x14ac:dyDescent="0.2">
      <c r="C303" s="3"/>
      <c r="D303" s="4"/>
      <c r="E303" s="3"/>
      <c r="F303" s="4"/>
      <c r="G303" s="3"/>
      <c r="H303" s="4"/>
      <c r="I303" s="3"/>
      <c r="J303" s="4"/>
      <c r="K303" s="3"/>
      <c r="L303" s="4"/>
    </row>
    <row r="304" spans="3:12" ht="12.75" x14ac:dyDescent="0.2">
      <c r="C304" s="3"/>
      <c r="D304" s="4"/>
      <c r="E304" s="3"/>
      <c r="F304" s="4"/>
      <c r="G304" s="3"/>
      <c r="H304" s="4"/>
      <c r="I304" s="3"/>
      <c r="J304" s="4"/>
      <c r="K304" s="3"/>
      <c r="L304" s="4"/>
    </row>
    <row r="305" spans="3:12" ht="12.75" x14ac:dyDescent="0.2">
      <c r="C305" s="3"/>
      <c r="D305" s="4"/>
      <c r="E305" s="3"/>
      <c r="F305" s="4"/>
      <c r="G305" s="3"/>
      <c r="H305" s="4"/>
      <c r="I305" s="3"/>
      <c r="J305" s="4"/>
      <c r="K305" s="3"/>
      <c r="L305" s="4"/>
    </row>
    <row r="306" spans="3:12" ht="12.75" x14ac:dyDescent="0.2">
      <c r="C306" s="3"/>
      <c r="D306" s="4"/>
      <c r="E306" s="3"/>
      <c r="F306" s="4"/>
      <c r="G306" s="3"/>
      <c r="H306" s="4"/>
      <c r="I306" s="3"/>
      <c r="J306" s="4"/>
      <c r="K306" s="3"/>
      <c r="L306" s="4"/>
    </row>
    <row r="307" spans="3:12" ht="12.75" x14ac:dyDescent="0.2">
      <c r="C307" s="3"/>
      <c r="D307" s="4"/>
      <c r="E307" s="3"/>
      <c r="F307" s="4"/>
      <c r="G307" s="3"/>
      <c r="H307" s="4"/>
      <c r="I307" s="3"/>
      <c r="J307" s="4"/>
      <c r="K307" s="3"/>
      <c r="L307" s="4"/>
    </row>
    <row r="308" spans="3:12" ht="12.75" x14ac:dyDescent="0.2">
      <c r="C308" s="3"/>
      <c r="D308" s="4"/>
      <c r="E308" s="3"/>
      <c r="F308" s="4"/>
      <c r="G308" s="3"/>
      <c r="H308" s="4"/>
      <c r="I308" s="3"/>
      <c r="J308" s="4"/>
      <c r="K308" s="3"/>
      <c r="L308" s="4"/>
    </row>
    <row r="309" spans="3:12" ht="12.75" x14ac:dyDescent="0.2">
      <c r="C309" s="3"/>
      <c r="D309" s="4"/>
      <c r="E309" s="3"/>
      <c r="F309" s="4"/>
      <c r="G309" s="3"/>
      <c r="H309" s="4"/>
      <c r="I309" s="3"/>
      <c r="J309" s="4"/>
      <c r="K309" s="3"/>
      <c r="L309" s="4"/>
    </row>
    <row r="310" spans="3:12" ht="12.75" x14ac:dyDescent="0.2">
      <c r="C310" s="3"/>
      <c r="D310" s="4"/>
      <c r="E310" s="3"/>
      <c r="F310" s="4"/>
      <c r="G310" s="3"/>
      <c r="H310" s="4"/>
      <c r="I310" s="3"/>
      <c r="J310" s="4"/>
      <c r="K310" s="3"/>
      <c r="L310" s="4"/>
    </row>
    <row r="311" spans="3:12" ht="12.75" x14ac:dyDescent="0.2">
      <c r="C311" s="3"/>
      <c r="D311" s="4"/>
      <c r="E311" s="3"/>
      <c r="F311" s="4"/>
      <c r="G311" s="3"/>
      <c r="H311" s="4"/>
      <c r="I311" s="3"/>
      <c r="J311" s="4"/>
      <c r="K311" s="3"/>
      <c r="L311" s="4"/>
    </row>
    <row r="312" spans="3:12" ht="12.75" x14ac:dyDescent="0.2">
      <c r="C312" s="3"/>
      <c r="D312" s="4"/>
      <c r="E312" s="3"/>
      <c r="F312" s="4"/>
      <c r="G312" s="3"/>
      <c r="H312" s="4"/>
      <c r="I312" s="3"/>
      <c r="J312" s="4"/>
      <c r="K312" s="3"/>
      <c r="L312" s="4"/>
    </row>
    <row r="313" spans="3:12" ht="12.75" x14ac:dyDescent="0.2">
      <c r="C313" s="3"/>
      <c r="D313" s="4"/>
      <c r="E313" s="3"/>
      <c r="F313" s="4"/>
      <c r="G313" s="3"/>
      <c r="H313" s="4"/>
      <c r="I313" s="3"/>
      <c r="J313" s="4"/>
      <c r="K313" s="3"/>
      <c r="L313" s="4"/>
    </row>
    <row r="314" spans="3:12" ht="12.75" x14ac:dyDescent="0.2">
      <c r="C314" s="3"/>
      <c r="D314" s="4"/>
      <c r="E314" s="3"/>
      <c r="F314" s="4"/>
      <c r="G314" s="3"/>
      <c r="H314" s="4"/>
      <c r="I314" s="3"/>
      <c r="J314" s="4"/>
      <c r="K314" s="3"/>
      <c r="L314" s="4"/>
    </row>
    <row r="315" spans="3:12" ht="12.75" x14ac:dyDescent="0.2">
      <c r="C315" s="3"/>
      <c r="D315" s="4"/>
      <c r="E315" s="3"/>
      <c r="F315" s="4"/>
      <c r="G315" s="3"/>
      <c r="H315" s="4"/>
      <c r="I315" s="3"/>
      <c r="J315" s="4"/>
      <c r="K315" s="3"/>
      <c r="L315" s="4"/>
    </row>
    <row r="316" spans="3:12" ht="12.75" x14ac:dyDescent="0.2">
      <c r="C316" s="3"/>
      <c r="D316" s="4"/>
      <c r="E316" s="3"/>
      <c r="F316" s="4"/>
      <c r="G316" s="3"/>
      <c r="H316" s="4"/>
      <c r="I316" s="3"/>
      <c r="J316" s="4"/>
      <c r="K316" s="3"/>
      <c r="L316" s="4"/>
    </row>
    <row r="317" spans="3:12" ht="12.75" x14ac:dyDescent="0.2">
      <c r="C317" s="3"/>
      <c r="D317" s="4"/>
      <c r="E317" s="3"/>
      <c r="F317" s="4"/>
      <c r="G317" s="3"/>
      <c r="H317" s="4"/>
      <c r="I317" s="3"/>
      <c r="J317" s="4"/>
      <c r="K317" s="3"/>
      <c r="L317" s="4"/>
    </row>
    <row r="318" spans="3:12" ht="12.75" x14ac:dyDescent="0.2">
      <c r="C318" s="3"/>
      <c r="D318" s="4"/>
      <c r="E318" s="3"/>
      <c r="F318" s="4"/>
      <c r="G318" s="3"/>
      <c r="H318" s="4"/>
      <c r="I318" s="3"/>
      <c r="J318" s="4"/>
      <c r="K318" s="3"/>
      <c r="L318" s="4"/>
    </row>
    <row r="319" spans="3:12" ht="12.75" x14ac:dyDescent="0.2">
      <c r="C319" s="3"/>
      <c r="D319" s="4"/>
      <c r="E319" s="3"/>
      <c r="F319" s="4"/>
      <c r="G319" s="3"/>
      <c r="H319" s="4"/>
      <c r="I319" s="3"/>
      <c r="J319" s="4"/>
      <c r="K319" s="3"/>
      <c r="L319" s="4"/>
    </row>
    <row r="320" spans="3:12" ht="12.75" x14ac:dyDescent="0.2">
      <c r="C320" s="3"/>
      <c r="D320" s="4"/>
      <c r="E320" s="3"/>
      <c r="F320" s="4"/>
      <c r="G320" s="3"/>
      <c r="H320" s="4"/>
      <c r="I320" s="3"/>
      <c r="J320" s="4"/>
      <c r="K320" s="3"/>
      <c r="L320" s="4"/>
    </row>
    <row r="321" spans="3:12" ht="12.75" x14ac:dyDescent="0.2">
      <c r="C321" s="3"/>
      <c r="D321" s="4"/>
      <c r="E321" s="3"/>
      <c r="F321" s="4"/>
      <c r="G321" s="3"/>
      <c r="H321" s="4"/>
      <c r="I321" s="3"/>
      <c r="J321" s="4"/>
      <c r="K321" s="3"/>
      <c r="L321" s="4"/>
    </row>
    <row r="322" spans="3:12" ht="12.75" x14ac:dyDescent="0.2">
      <c r="C322" s="3"/>
      <c r="D322" s="4"/>
      <c r="E322" s="3"/>
      <c r="F322" s="4"/>
      <c r="G322" s="3"/>
      <c r="H322" s="4"/>
      <c r="I322" s="3"/>
      <c r="J322" s="4"/>
      <c r="K322" s="3"/>
      <c r="L322" s="4"/>
    </row>
    <row r="323" spans="3:12" ht="12.75" x14ac:dyDescent="0.2">
      <c r="C323" s="3"/>
      <c r="D323" s="4"/>
      <c r="E323" s="3"/>
      <c r="F323" s="4"/>
      <c r="G323" s="3"/>
      <c r="H323" s="4"/>
      <c r="I323" s="3"/>
      <c r="J323" s="4"/>
      <c r="K323" s="3"/>
      <c r="L323" s="4"/>
    </row>
    <row r="324" spans="3:12" ht="12.75" x14ac:dyDescent="0.2">
      <c r="C324" s="3"/>
      <c r="D324" s="4"/>
      <c r="E324" s="3"/>
      <c r="F324" s="4"/>
      <c r="G324" s="3"/>
      <c r="H324" s="4"/>
      <c r="I324" s="3"/>
      <c r="J324" s="4"/>
      <c r="K324" s="3"/>
      <c r="L324" s="4"/>
    </row>
    <row r="325" spans="3:12" ht="12.75" x14ac:dyDescent="0.2">
      <c r="C325" s="3"/>
      <c r="D325" s="4"/>
      <c r="E325" s="3"/>
      <c r="F325" s="4"/>
      <c r="G325" s="3"/>
      <c r="H325" s="4"/>
      <c r="I325" s="3"/>
      <c r="J325" s="4"/>
      <c r="K325" s="3"/>
      <c r="L325" s="4"/>
    </row>
    <row r="326" spans="3:12" ht="12.75" x14ac:dyDescent="0.2">
      <c r="C326" s="3"/>
      <c r="D326" s="4"/>
      <c r="E326" s="3"/>
      <c r="F326" s="4"/>
      <c r="G326" s="3"/>
      <c r="H326" s="4"/>
      <c r="I326" s="3"/>
      <c r="J326" s="4"/>
      <c r="K326" s="3"/>
      <c r="L326" s="4"/>
    </row>
    <row r="327" spans="3:12" ht="12.75" x14ac:dyDescent="0.2">
      <c r="C327" s="3"/>
      <c r="D327" s="4"/>
      <c r="E327" s="3"/>
      <c r="F327" s="4"/>
      <c r="G327" s="3"/>
      <c r="H327" s="4"/>
      <c r="I327" s="3"/>
      <c r="J327" s="4"/>
      <c r="K327" s="3"/>
      <c r="L327" s="4"/>
    </row>
    <row r="328" spans="3:12" ht="12.75" x14ac:dyDescent="0.2">
      <c r="C328" s="3"/>
      <c r="D328" s="4"/>
      <c r="E328" s="3"/>
      <c r="F328" s="4"/>
      <c r="G328" s="3"/>
      <c r="H328" s="4"/>
      <c r="I328" s="3"/>
      <c r="J328" s="4"/>
      <c r="K328" s="3"/>
      <c r="L328" s="4"/>
    </row>
    <row r="329" spans="3:12" ht="12.75" x14ac:dyDescent="0.2">
      <c r="C329" s="3"/>
      <c r="D329" s="4"/>
      <c r="E329" s="3"/>
      <c r="F329" s="4"/>
      <c r="G329" s="3"/>
      <c r="H329" s="4"/>
      <c r="I329" s="3"/>
      <c r="J329" s="4"/>
      <c r="K329" s="3"/>
      <c r="L329" s="4"/>
    </row>
    <row r="330" spans="3:12" ht="12.75" x14ac:dyDescent="0.2">
      <c r="C330" s="3"/>
      <c r="D330" s="4"/>
      <c r="E330" s="3"/>
      <c r="F330" s="4"/>
      <c r="G330" s="3"/>
      <c r="H330" s="4"/>
      <c r="I330" s="3"/>
      <c r="J330" s="4"/>
      <c r="K330" s="3"/>
      <c r="L330" s="4"/>
    </row>
    <row r="331" spans="3:12" ht="12.75" x14ac:dyDescent="0.2">
      <c r="C331" s="3"/>
      <c r="D331" s="4"/>
      <c r="E331" s="3"/>
      <c r="F331" s="4"/>
      <c r="G331" s="3"/>
      <c r="H331" s="4"/>
      <c r="I331" s="3"/>
      <c r="J331" s="4"/>
      <c r="K331" s="3"/>
      <c r="L331" s="4"/>
    </row>
    <row r="332" spans="3:12" ht="12.75" x14ac:dyDescent="0.2">
      <c r="C332" s="3"/>
      <c r="D332" s="4"/>
      <c r="E332" s="3"/>
      <c r="F332" s="4"/>
      <c r="G332" s="3"/>
      <c r="H332" s="4"/>
      <c r="I332" s="3"/>
      <c r="J332" s="4"/>
      <c r="K332" s="3"/>
      <c r="L332" s="4"/>
    </row>
    <row r="333" spans="3:12" ht="12.75" x14ac:dyDescent="0.2">
      <c r="C333" s="3"/>
      <c r="D333" s="4"/>
      <c r="E333" s="3"/>
      <c r="F333" s="4"/>
      <c r="G333" s="3"/>
      <c r="H333" s="4"/>
      <c r="I333" s="3"/>
      <c r="J333" s="4"/>
      <c r="K333" s="3"/>
      <c r="L333" s="4"/>
    </row>
    <row r="334" spans="3:12" ht="12.75" x14ac:dyDescent="0.2">
      <c r="C334" s="3"/>
      <c r="D334" s="4"/>
      <c r="E334" s="3"/>
      <c r="F334" s="4"/>
      <c r="G334" s="3"/>
      <c r="H334" s="4"/>
      <c r="I334" s="3"/>
      <c r="J334" s="4"/>
      <c r="K334" s="3"/>
      <c r="L334" s="4"/>
    </row>
    <row r="335" spans="3:12" ht="12.75" x14ac:dyDescent="0.2">
      <c r="C335" s="3"/>
      <c r="D335" s="4"/>
      <c r="E335" s="3"/>
      <c r="F335" s="4"/>
      <c r="G335" s="3"/>
      <c r="H335" s="4"/>
      <c r="I335" s="3"/>
      <c r="J335" s="4"/>
      <c r="K335" s="3"/>
      <c r="L335" s="4"/>
    </row>
    <row r="336" spans="3:12" ht="12.75" x14ac:dyDescent="0.2">
      <c r="C336" s="3"/>
      <c r="D336" s="4"/>
      <c r="E336" s="3"/>
      <c r="F336" s="4"/>
      <c r="G336" s="3"/>
      <c r="H336" s="4"/>
      <c r="I336" s="3"/>
      <c r="J336" s="4"/>
      <c r="K336" s="3"/>
      <c r="L336" s="4"/>
    </row>
    <row r="337" spans="3:12" ht="12.75" x14ac:dyDescent="0.2">
      <c r="C337" s="3"/>
      <c r="D337" s="4"/>
      <c r="E337" s="3"/>
      <c r="F337" s="4"/>
      <c r="G337" s="3"/>
      <c r="H337" s="4"/>
      <c r="I337" s="3"/>
      <c r="J337" s="4"/>
      <c r="K337" s="3"/>
      <c r="L337" s="4"/>
    </row>
    <row r="338" spans="3:12" ht="12.75" x14ac:dyDescent="0.2">
      <c r="C338" s="3"/>
      <c r="D338" s="4"/>
      <c r="E338" s="3"/>
      <c r="F338" s="4"/>
      <c r="G338" s="3"/>
      <c r="H338" s="4"/>
      <c r="I338" s="3"/>
      <c r="J338" s="4"/>
      <c r="K338" s="3"/>
      <c r="L338" s="4"/>
    </row>
    <row r="339" spans="3:12" ht="12.75" x14ac:dyDescent="0.2">
      <c r="C339" s="3"/>
      <c r="D339" s="4"/>
      <c r="E339" s="3"/>
      <c r="F339" s="4"/>
      <c r="G339" s="3"/>
      <c r="H339" s="4"/>
      <c r="I339" s="3"/>
      <c r="J339" s="4"/>
      <c r="K339" s="3"/>
      <c r="L339" s="4"/>
    </row>
    <row r="340" spans="3:12" ht="12.75" x14ac:dyDescent="0.2">
      <c r="C340" s="3"/>
      <c r="D340" s="4"/>
      <c r="E340" s="3"/>
      <c r="F340" s="4"/>
      <c r="G340" s="3"/>
      <c r="H340" s="4"/>
      <c r="I340" s="3"/>
      <c r="J340" s="4"/>
      <c r="K340" s="3"/>
      <c r="L340" s="4"/>
    </row>
    <row r="341" spans="3:12" ht="12.75" x14ac:dyDescent="0.2">
      <c r="C341" s="3"/>
      <c r="D341" s="4"/>
      <c r="E341" s="3"/>
      <c r="F341" s="4"/>
      <c r="G341" s="3"/>
      <c r="H341" s="4"/>
      <c r="I341" s="3"/>
      <c r="J341" s="4"/>
      <c r="K341" s="3"/>
      <c r="L341" s="4"/>
    </row>
    <row r="342" spans="3:12" ht="12.75" x14ac:dyDescent="0.2">
      <c r="C342" s="3"/>
      <c r="D342" s="4"/>
      <c r="E342" s="3"/>
      <c r="F342" s="4"/>
      <c r="G342" s="3"/>
      <c r="H342" s="4"/>
      <c r="I342" s="3"/>
      <c r="J342" s="4"/>
      <c r="K342" s="3"/>
      <c r="L342" s="4"/>
    </row>
    <row r="343" spans="3:12" ht="12.75" x14ac:dyDescent="0.2">
      <c r="C343" s="3"/>
      <c r="D343" s="4"/>
      <c r="E343" s="3"/>
      <c r="F343" s="4"/>
      <c r="G343" s="3"/>
      <c r="H343" s="4"/>
      <c r="I343" s="3"/>
      <c r="J343" s="4"/>
      <c r="K343" s="3"/>
      <c r="L343" s="4"/>
    </row>
    <row r="344" spans="3:12" ht="12.75" x14ac:dyDescent="0.2">
      <c r="C344" s="3"/>
      <c r="D344" s="4"/>
      <c r="E344" s="3"/>
      <c r="F344" s="4"/>
      <c r="G344" s="3"/>
      <c r="H344" s="4"/>
      <c r="I344" s="3"/>
      <c r="J344" s="4"/>
      <c r="K344" s="3"/>
      <c r="L344" s="4"/>
    </row>
    <row r="345" spans="3:12" ht="12.75" x14ac:dyDescent="0.2">
      <c r="C345" s="3"/>
      <c r="D345" s="4"/>
      <c r="E345" s="3"/>
      <c r="F345" s="4"/>
      <c r="G345" s="3"/>
      <c r="H345" s="4"/>
      <c r="I345" s="3"/>
      <c r="J345" s="4"/>
      <c r="K345" s="3"/>
      <c r="L345" s="4"/>
    </row>
    <row r="346" spans="3:12" ht="12.75" x14ac:dyDescent="0.2">
      <c r="C346" s="3"/>
      <c r="D346" s="4"/>
      <c r="E346" s="3"/>
      <c r="F346" s="4"/>
      <c r="G346" s="3"/>
      <c r="H346" s="4"/>
      <c r="I346" s="3"/>
      <c r="J346" s="4"/>
      <c r="K346" s="3"/>
      <c r="L346" s="4"/>
    </row>
    <row r="347" spans="3:12" ht="12.75" x14ac:dyDescent="0.2">
      <c r="C347" s="3"/>
      <c r="D347" s="4"/>
      <c r="E347" s="3"/>
      <c r="F347" s="4"/>
      <c r="G347" s="3"/>
      <c r="H347" s="4"/>
      <c r="I347" s="3"/>
      <c r="J347" s="4"/>
      <c r="K347" s="3"/>
      <c r="L347" s="4"/>
    </row>
    <row r="348" spans="3:12" ht="12.75" x14ac:dyDescent="0.2">
      <c r="C348" s="3"/>
      <c r="D348" s="4"/>
      <c r="E348" s="3"/>
      <c r="F348" s="4"/>
      <c r="G348" s="3"/>
      <c r="H348" s="4"/>
      <c r="I348" s="3"/>
      <c r="J348" s="4"/>
      <c r="K348" s="3"/>
      <c r="L348" s="4"/>
    </row>
    <row r="349" spans="3:12" ht="12.75" x14ac:dyDescent="0.2">
      <c r="C349" s="3"/>
      <c r="D349" s="4"/>
      <c r="E349" s="3"/>
      <c r="F349" s="4"/>
      <c r="G349" s="3"/>
      <c r="H349" s="4"/>
      <c r="I349" s="3"/>
      <c r="J349" s="4"/>
      <c r="K349" s="3"/>
      <c r="L349" s="4"/>
    </row>
    <row r="350" spans="3:12" ht="12.75" x14ac:dyDescent="0.2">
      <c r="C350" s="3"/>
      <c r="D350" s="4"/>
      <c r="E350" s="3"/>
      <c r="F350" s="4"/>
      <c r="G350" s="3"/>
      <c r="H350" s="4"/>
      <c r="I350" s="3"/>
      <c r="J350" s="4"/>
      <c r="K350" s="3"/>
      <c r="L350" s="4"/>
    </row>
    <row r="351" spans="3:12" ht="12.75" x14ac:dyDescent="0.2">
      <c r="C351" s="3"/>
      <c r="D351" s="4"/>
      <c r="E351" s="3"/>
      <c r="F351" s="4"/>
      <c r="G351" s="3"/>
      <c r="H351" s="4"/>
      <c r="I351" s="3"/>
      <c r="J351" s="4"/>
      <c r="K351" s="3"/>
      <c r="L351" s="4"/>
    </row>
    <row r="352" spans="3:12" ht="12.75" x14ac:dyDescent="0.2">
      <c r="C352" s="3"/>
      <c r="D352" s="4"/>
      <c r="E352" s="3"/>
      <c r="F352" s="4"/>
      <c r="G352" s="3"/>
      <c r="H352" s="4"/>
      <c r="I352" s="3"/>
      <c r="J352" s="4"/>
      <c r="K352" s="3"/>
      <c r="L352" s="4"/>
    </row>
    <row r="353" spans="3:12" ht="12.75" x14ac:dyDescent="0.2">
      <c r="C353" s="3"/>
      <c r="D353" s="4"/>
      <c r="E353" s="3"/>
      <c r="F353" s="4"/>
      <c r="G353" s="3"/>
      <c r="H353" s="4"/>
      <c r="I353" s="3"/>
      <c r="J353" s="4"/>
      <c r="K353" s="3"/>
      <c r="L353" s="4"/>
    </row>
    <row r="354" spans="3:12" ht="12.75" x14ac:dyDescent="0.2">
      <c r="C354" s="3"/>
      <c r="D354" s="4"/>
      <c r="E354" s="3"/>
      <c r="F354" s="4"/>
      <c r="G354" s="3"/>
      <c r="H354" s="4"/>
      <c r="I354" s="3"/>
      <c r="J354" s="4"/>
      <c r="K354" s="3"/>
      <c r="L354" s="4"/>
    </row>
    <row r="355" spans="3:12" ht="12.75" x14ac:dyDescent="0.2">
      <c r="C355" s="3"/>
      <c r="D355" s="4"/>
      <c r="E355" s="3"/>
      <c r="F355" s="4"/>
      <c r="G355" s="3"/>
      <c r="H355" s="4"/>
      <c r="I355" s="3"/>
      <c r="J355" s="4"/>
      <c r="K355" s="3"/>
      <c r="L355" s="4"/>
    </row>
    <row r="356" spans="3:12" ht="12.75" x14ac:dyDescent="0.2">
      <c r="C356" s="3"/>
      <c r="D356" s="4"/>
      <c r="E356" s="3"/>
      <c r="F356" s="4"/>
      <c r="G356" s="3"/>
      <c r="H356" s="4"/>
      <c r="I356" s="3"/>
      <c r="J356" s="4"/>
      <c r="K356" s="3"/>
      <c r="L356" s="4"/>
    </row>
    <row r="357" spans="3:12" ht="12.75" x14ac:dyDescent="0.2">
      <c r="C357" s="3"/>
      <c r="D357" s="4"/>
      <c r="E357" s="3"/>
      <c r="F357" s="4"/>
      <c r="G357" s="3"/>
      <c r="H357" s="4"/>
      <c r="I357" s="3"/>
      <c r="J357" s="4"/>
      <c r="K357" s="3"/>
      <c r="L357" s="4"/>
    </row>
    <row r="358" spans="3:12" ht="12.75" x14ac:dyDescent="0.2">
      <c r="C358" s="3"/>
      <c r="D358" s="4"/>
      <c r="E358" s="3"/>
      <c r="F358" s="4"/>
      <c r="G358" s="3"/>
      <c r="H358" s="4"/>
      <c r="I358" s="3"/>
      <c r="J358" s="4"/>
      <c r="K358" s="3"/>
      <c r="L358" s="4"/>
    </row>
    <row r="359" spans="3:12" ht="12.75" x14ac:dyDescent="0.2">
      <c r="C359" s="3"/>
      <c r="D359" s="4"/>
      <c r="E359" s="3"/>
      <c r="F359" s="4"/>
      <c r="G359" s="3"/>
      <c r="H359" s="4"/>
      <c r="I359" s="3"/>
      <c r="J359" s="4"/>
      <c r="K359" s="3"/>
      <c r="L359" s="4"/>
    </row>
    <row r="360" spans="3:12" ht="12.75" x14ac:dyDescent="0.2">
      <c r="C360" s="3"/>
      <c r="D360" s="4"/>
      <c r="E360" s="3"/>
      <c r="F360" s="4"/>
      <c r="G360" s="3"/>
      <c r="H360" s="4"/>
      <c r="I360" s="3"/>
      <c r="J360" s="4"/>
      <c r="K360" s="3"/>
      <c r="L360" s="4"/>
    </row>
    <row r="361" spans="3:12" ht="12.75" x14ac:dyDescent="0.2">
      <c r="C361" s="3"/>
      <c r="D361" s="4"/>
      <c r="E361" s="3"/>
      <c r="F361" s="4"/>
      <c r="G361" s="3"/>
      <c r="H361" s="4"/>
      <c r="I361" s="3"/>
      <c r="J361" s="4"/>
      <c r="K361" s="3"/>
      <c r="L361" s="4"/>
    </row>
    <row r="362" spans="3:12" ht="12.75" x14ac:dyDescent="0.2">
      <c r="C362" s="3"/>
      <c r="D362" s="4"/>
      <c r="E362" s="3"/>
      <c r="F362" s="4"/>
      <c r="G362" s="3"/>
      <c r="H362" s="4"/>
      <c r="I362" s="3"/>
      <c r="J362" s="4"/>
      <c r="K362" s="3"/>
      <c r="L362" s="4"/>
    </row>
    <row r="363" spans="3:12" ht="12.75" x14ac:dyDescent="0.2">
      <c r="C363" s="3"/>
      <c r="D363" s="4"/>
      <c r="E363" s="3"/>
      <c r="F363" s="4"/>
      <c r="G363" s="3"/>
      <c r="H363" s="4"/>
      <c r="I363" s="3"/>
      <c r="J363" s="4"/>
      <c r="K363" s="3"/>
      <c r="L363" s="4"/>
    </row>
    <row r="364" spans="3:12" ht="12.75" x14ac:dyDescent="0.2">
      <c r="C364" s="3"/>
      <c r="D364" s="4"/>
      <c r="E364" s="3"/>
      <c r="F364" s="4"/>
      <c r="G364" s="3"/>
      <c r="H364" s="4"/>
      <c r="I364" s="3"/>
      <c r="J364" s="4"/>
      <c r="K364" s="3"/>
      <c r="L364" s="4"/>
    </row>
    <row r="365" spans="3:12" ht="12.75" x14ac:dyDescent="0.2">
      <c r="C365" s="3"/>
      <c r="D365" s="4"/>
      <c r="E365" s="3"/>
      <c r="F365" s="4"/>
      <c r="G365" s="3"/>
      <c r="H365" s="4"/>
      <c r="I365" s="3"/>
      <c r="J365" s="4"/>
      <c r="K365" s="3"/>
      <c r="L365" s="4"/>
    </row>
    <row r="366" spans="3:12" ht="12.75" x14ac:dyDescent="0.2">
      <c r="C366" s="3"/>
      <c r="D366" s="4"/>
      <c r="E366" s="3"/>
      <c r="F366" s="4"/>
      <c r="G366" s="3"/>
      <c r="H366" s="4"/>
      <c r="I366" s="3"/>
      <c r="J366" s="4"/>
      <c r="K366" s="3"/>
      <c r="L366" s="4"/>
    </row>
    <row r="367" spans="3:12" ht="12.75" x14ac:dyDescent="0.2">
      <c r="C367" s="3"/>
      <c r="D367" s="4"/>
      <c r="E367" s="3"/>
      <c r="F367" s="4"/>
      <c r="G367" s="3"/>
      <c r="H367" s="4"/>
      <c r="I367" s="3"/>
      <c r="J367" s="4"/>
      <c r="K367" s="3"/>
      <c r="L367" s="4"/>
    </row>
    <row r="368" spans="3:12" ht="12.75" x14ac:dyDescent="0.2">
      <c r="C368" s="3"/>
      <c r="D368" s="4"/>
      <c r="E368" s="3"/>
      <c r="F368" s="4"/>
      <c r="G368" s="3"/>
      <c r="H368" s="4"/>
      <c r="I368" s="3"/>
      <c r="J368" s="4"/>
      <c r="K368" s="3"/>
      <c r="L368" s="4"/>
    </row>
    <row r="369" spans="3:12" ht="12.75" x14ac:dyDescent="0.2">
      <c r="C369" s="3"/>
      <c r="D369" s="4"/>
      <c r="E369" s="3"/>
      <c r="F369" s="4"/>
      <c r="G369" s="3"/>
      <c r="H369" s="4"/>
      <c r="I369" s="3"/>
      <c r="J369" s="4"/>
      <c r="K369" s="3"/>
      <c r="L369" s="4"/>
    </row>
    <row r="370" spans="3:12" ht="12.75" x14ac:dyDescent="0.2">
      <c r="C370" s="3"/>
      <c r="D370" s="4"/>
      <c r="E370" s="3"/>
      <c r="F370" s="4"/>
      <c r="G370" s="3"/>
      <c r="H370" s="4"/>
      <c r="I370" s="3"/>
      <c r="J370" s="4"/>
      <c r="K370" s="3"/>
      <c r="L370" s="4"/>
    </row>
    <row r="371" spans="3:12" ht="12.75" x14ac:dyDescent="0.2">
      <c r="C371" s="3"/>
      <c r="D371" s="4"/>
      <c r="E371" s="3"/>
      <c r="F371" s="4"/>
      <c r="G371" s="3"/>
      <c r="H371" s="4"/>
      <c r="I371" s="3"/>
      <c r="J371" s="4"/>
      <c r="K371" s="3"/>
      <c r="L371" s="4"/>
    </row>
    <row r="372" spans="3:12" ht="12.75" x14ac:dyDescent="0.2">
      <c r="C372" s="3"/>
      <c r="D372" s="4"/>
      <c r="E372" s="3"/>
      <c r="F372" s="4"/>
      <c r="G372" s="3"/>
      <c r="H372" s="4"/>
      <c r="I372" s="3"/>
      <c r="J372" s="4"/>
      <c r="K372" s="3"/>
      <c r="L372" s="4"/>
    </row>
    <row r="373" spans="3:12" ht="12.75" x14ac:dyDescent="0.2">
      <c r="C373" s="3"/>
      <c r="D373" s="4"/>
      <c r="E373" s="3"/>
      <c r="F373" s="4"/>
      <c r="G373" s="3"/>
      <c r="H373" s="4"/>
      <c r="I373" s="3"/>
      <c r="J373" s="4"/>
      <c r="K373" s="3"/>
      <c r="L373" s="4"/>
    </row>
    <row r="374" spans="3:12" ht="12.75" x14ac:dyDescent="0.2">
      <c r="C374" s="3"/>
      <c r="D374" s="4"/>
      <c r="E374" s="3"/>
      <c r="F374" s="4"/>
      <c r="G374" s="3"/>
      <c r="H374" s="4"/>
      <c r="I374" s="3"/>
      <c r="J374" s="4"/>
      <c r="K374" s="3"/>
      <c r="L374" s="4"/>
    </row>
    <row r="375" spans="3:12" ht="12.75" x14ac:dyDescent="0.2">
      <c r="C375" s="3"/>
      <c r="D375" s="4"/>
      <c r="E375" s="3"/>
      <c r="F375" s="4"/>
      <c r="G375" s="3"/>
      <c r="H375" s="4"/>
      <c r="I375" s="3"/>
      <c r="J375" s="4"/>
      <c r="K375" s="3"/>
      <c r="L375" s="4"/>
    </row>
    <row r="376" spans="3:12" ht="12.75" x14ac:dyDescent="0.2">
      <c r="C376" s="3"/>
      <c r="D376" s="4"/>
      <c r="E376" s="3"/>
      <c r="F376" s="4"/>
      <c r="G376" s="3"/>
      <c r="H376" s="4"/>
      <c r="I376" s="3"/>
      <c r="J376" s="4"/>
      <c r="K376" s="3"/>
      <c r="L376" s="4"/>
    </row>
    <row r="377" spans="3:12" ht="12.75" x14ac:dyDescent="0.2">
      <c r="C377" s="3"/>
      <c r="D377" s="4"/>
      <c r="E377" s="3"/>
      <c r="F377" s="4"/>
      <c r="G377" s="3"/>
      <c r="H377" s="4"/>
      <c r="I377" s="3"/>
      <c r="J377" s="4"/>
      <c r="K377" s="3"/>
      <c r="L377" s="4"/>
    </row>
    <row r="378" spans="3:12" ht="12.75" x14ac:dyDescent="0.2">
      <c r="C378" s="3"/>
      <c r="D378" s="4"/>
      <c r="E378" s="3"/>
      <c r="F378" s="4"/>
      <c r="G378" s="3"/>
      <c r="H378" s="4"/>
      <c r="I378" s="3"/>
      <c r="J378" s="4"/>
      <c r="K378" s="3"/>
      <c r="L378" s="4"/>
    </row>
    <row r="379" spans="3:12" ht="12.75" x14ac:dyDescent="0.2">
      <c r="C379" s="3"/>
      <c r="D379" s="4"/>
      <c r="E379" s="3"/>
      <c r="F379" s="4"/>
      <c r="G379" s="3"/>
      <c r="H379" s="4"/>
      <c r="I379" s="3"/>
      <c r="J379" s="4"/>
      <c r="K379" s="3"/>
      <c r="L379" s="4"/>
    </row>
    <row r="380" spans="3:12" ht="12.75" x14ac:dyDescent="0.2">
      <c r="C380" s="3"/>
      <c r="D380" s="4"/>
      <c r="E380" s="3"/>
      <c r="F380" s="4"/>
      <c r="G380" s="3"/>
      <c r="H380" s="4"/>
      <c r="I380" s="3"/>
      <c r="J380" s="4"/>
      <c r="K380" s="3"/>
      <c r="L380" s="4"/>
    </row>
    <row r="381" spans="3:12" ht="12.75" x14ac:dyDescent="0.2">
      <c r="C381" s="3"/>
      <c r="D381" s="4"/>
      <c r="E381" s="3"/>
      <c r="F381" s="4"/>
      <c r="G381" s="3"/>
      <c r="H381" s="4"/>
      <c r="I381" s="3"/>
      <c r="J381" s="4"/>
      <c r="K381" s="3"/>
      <c r="L381" s="4"/>
    </row>
    <row r="382" spans="3:12" ht="12.75" x14ac:dyDescent="0.2">
      <c r="C382" s="3"/>
      <c r="D382" s="4"/>
      <c r="E382" s="3"/>
      <c r="F382" s="4"/>
      <c r="G382" s="3"/>
      <c r="H382" s="4"/>
      <c r="I382" s="3"/>
      <c r="J382" s="4"/>
      <c r="K382" s="3"/>
      <c r="L382" s="4"/>
    </row>
    <row r="383" spans="3:12" ht="12.75" x14ac:dyDescent="0.2">
      <c r="C383" s="3"/>
      <c r="D383" s="4"/>
      <c r="E383" s="3"/>
      <c r="F383" s="4"/>
      <c r="G383" s="3"/>
      <c r="H383" s="4"/>
      <c r="I383" s="3"/>
      <c r="J383" s="4"/>
      <c r="K383" s="3"/>
      <c r="L383" s="4"/>
    </row>
    <row r="384" spans="3:12" ht="12.75" x14ac:dyDescent="0.2">
      <c r="C384" s="3"/>
      <c r="D384" s="4"/>
      <c r="E384" s="3"/>
      <c r="F384" s="4"/>
      <c r="G384" s="3"/>
      <c r="H384" s="4"/>
      <c r="I384" s="3"/>
      <c r="J384" s="4"/>
      <c r="K384" s="3"/>
      <c r="L384" s="4"/>
    </row>
    <row r="385" spans="3:12" ht="12.75" x14ac:dyDescent="0.2">
      <c r="C385" s="3"/>
      <c r="D385" s="4"/>
      <c r="E385" s="3"/>
      <c r="F385" s="4"/>
      <c r="G385" s="3"/>
      <c r="H385" s="4"/>
      <c r="I385" s="3"/>
      <c r="J385" s="4"/>
      <c r="K385" s="3"/>
      <c r="L385" s="4"/>
    </row>
    <row r="386" spans="3:12" ht="12.75" x14ac:dyDescent="0.2">
      <c r="C386" s="3"/>
      <c r="D386" s="4"/>
      <c r="E386" s="3"/>
      <c r="F386" s="4"/>
      <c r="G386" s="3"/>
      <c r="H386" s="4"/>
      <c r="I386" s="3"/>
      <c r="J386" s="4"/>
      <c r="K386" s="3"/>
      <c r="L386" s="4"/>
    </row>
    <row r="387" spans="3:12" ht="12.75" x14ac:dyDescent="0.2">
      <c r="C387" s="3"/>
      <c r="D387" s="4"/>
      <c r="E387" s="3"/>
      <c r="F387" s="4"/>
      <c r="G387" s="3"/>
      <c r="H387" s="4"/>
      <c r="I387" s="3"/>
      <c r="J387" s="4"/>
      <c r="K387" s="3"/>
      <c r="L387" s="4"/>
    </row>
    <row r="388" spans="3:12" ht="12.75" x14ac:dyDescent="0.2">
      <c r="C388" s="3"/>
      <c r="D388" s="4"/>
      <c r="E388" s="3"/>
      <c r="F388" s="4"/>
      <c r="G388" s="3"/>
      <c r="H388" s="4"/>
      <c r="I388" s="3"/>
      <c r="J388" s="4"/>
      <c r="K388" s="3"/>
      <c r="L388" s="4"/>
    </row>
    <row r="389" spans="3:12" ht="12.75" x14ac:dyDescent="0.2">
      <c r="C389" s="3"/>
      <c r="D389" s="4"/>
      <c r="E389" s="3"/>
      <c r="F389" s="4"/>
      <c r="G389" s="3"/>
      <c r="H389" s="4"/>
      <c r="I389" s="3"/>
      <c r="J389" s="4"/>
      <c r="K389" s="3"/>
      <c r="L389" s="4"/>
    </row>
    <row r="390" spans="3:12" ht="12.75" x14ac:dyDescent="0.2">
      <c r="C390" s="3"/>
      <c r="D390" s="4"/>
      <c r="E390" s="3"/>
      <c r="F390" s="4"/>
      <c r="G390" s="3"/>
      <c r="H390" s="4"/>
      <c r="I390" s="3"/>
      <c r="J390" s="4"/>
      <c r="K390" s="3"/>
      <c r="L390" s="4"/>
    </row>
    <row r="391" spans="3:12" ht="12.75" x14ac:dyDescent="0.2">
      <c r="C391" s="3"/>
      <c r="D391" s="4"/>
      <c r="E391" s="3"/>
      <c r="F391" s="4"/>
      <c r="G391" s="3"/>
      <c r="H391" s="4"/>
      <c r="I391" s="3"/>
      <c r="J391" s="4"/>
      <c r="K391" s="3"/>
      <c r="L391" s="4"/>
    </row>
    <row r="392" spans="3:12" ht="12.75" x14ac:dyDescent="0.2">
      <c r="C392" s="3"/>
      <c r="D392" s="4"/>
      <c r="E392" s="3"/>
      <c r="F392" s="4"/>
      <c r="G392" s="3"/>
      <c r="H392" s="4"/>
      <c r="I392" s="3"/>
      <c r="J392" s="4"/>
      <c r="K392" s="3"/>
      <c r="L392" s="4"/>
    </row>
    <row r="393" spans="3:12" ht="12.75" x14ac:dyDescent="0.2">
      <c r="C393" s="3"/>
      <c r="D393" s="4"/>
      <c r="E393" s="3"/>
      <c r="F393" s="4"/>
      <c r="G393" s="3"/>
      <c r="H393" s="4"/>
      <c r="I393" s="3"/>
      <c r="J393" s="4"/>
      <c r="K393" s="3"/>
      <c r="L393" s="4"/>
    </row>
    <row r="394" spans="3:12" ht="12.75" x14ac:dyDescent="0.2">
      <c r="C394" s="3"/>
      <c r="D394" s="4"/>
      <c r="E394" s="3"/>
      <c r="F394" s="4"/>
      <c r="G394" s="3"/>
      <c r="H394" s="4"/>
      <c r="I394" s="3"/>
      <c r="J394" s="4"/>
      <c r="K394" s="3"/>
      <c r="L394" s="4"/>
    </row>
    <row r="395" spans="3:12" ht="12.75" x14ac:dyDescent="0.2">
      <c r="C395" s="3"/>
      <c r="D395" s="4"/>
      <c r="E395" s="3"/>
      <c r="F395" s="4"/>
      <c r="G395" s="3"/>
      <c r="H395" s="4"/>
      <c r="I395" s="3"/>
      <c r="J395" s="4"/>
      <c r="K395" s="3"/>
      <c r="L395" s="4"/>
    </row>
    <row r="396" spans="3:12" ht="12.75" x14ac:dyDescent="0.2">
      <c r="C396" s="3"/>
      <c r="D396" s="4"/>
      <c r="E396" s="3"/>
      <c r="F396" s="4"/>
      <c r="G396" s="3"/>
      <c r="H396" s="4"/>
      <c r="I396" s="3"/>
      <c r="J396" s="4"/>
      <c r="K396" s="3"/>
      <c r="L396" s="4"/>
    </row>
    <row r="397" spans="3:12" ht="12.75" x14ac:dyDescent="0.2">
      <c r="C397" s="3"/>
      <c r="D397" s="4"/>
      <c r="E397" s="3"/>
      <c r="F397" s="4"/>
      <c r="G397" s="3"/>
      <c r="H397" s="4"/>
      <c r="I397" s="3"/>
      <c r="J397" s="4"/>
      <c r="K397" s="3"/>
      <c r="L397" s="4"/>
    </row>
    <row r="398" spans="3:12" ht="12.75" x14ac:dyDescent="0.2">
      <c r="C398" s="3"/>
      <c r="D398" s="4"/>
      <c r="E398" s="3"/>
      <c r="F398" s="4"/>
      <c r="G398" s="3"/>
      <c r="H398" s="4"/>
      <c r="I398" s="3"/>
      <c r="J398" s="4"/>
      <c r="K398" s="3"/>
      <c r="L398" s="4"/>
    </row>
    <row r="399" spans="3:12" ht="12.75" x14ac:dyDescent="0.2">
      <c r="C399" s="3"/>
      <c r="D399" s="4"/>
      <c r="E399" s="3"/>
      <c r="F399" s="4"/>
      <c r="G399" s="3"/>
      <c r="H399" s="4"/>
      <c r="I399" s="3"/>
      <c r="J399" s="4"/>
      <c r="K399" s="3"/>
      <c r="L399" s="4"/>
    </row>
    <row r="400" spans="3:12" ht="12.75" x14ac:dyDescent="0.2">
      <c r="C400" s="3"/>
      <c r="D400" s="4"/>
      <c r="E400" s="3"/>
      <c r="F400" s="4"/>
      <c r="G400" s="3"/>
      <c r="H400" s="4"/>
      <c r="I400" s="3"/>
      <c r="J400" s="4"/>
      <c r="K400" s="3"/>
      <c r="L400" s="4"/>
    </row>
    <row r="401" spans="3:12" ht="12.75" x14ac:dyDescent="0.2">
      <c r="C401" s="3"/>
      <c r="D401" s="4"/>
      <c r="E401" s="3"/>
      <c r="F401" s="4"/>
      <c r="G401" s="3"/>
      <c r="H401" s="4"/>
      <c r="I401" s="3"/>
      <c r="J401" s="4"/>
      <c r="K401" s="3"/>
      <c r="L401" s="4"/>
    </row>
    <row r="402" spans="3:12" ht="12.75" x14ac:dyDescent="0.2">
      <c r="C402" s="3"/>
      <c r="D402" s="4"/>
      <c r="E402" s="3"/>
      <c r="F402" s="4"/>
      <c r="G402" s="3"/>
      <c r="H402" s="4"/>
      <c r="I402" s="3"/>
      <c r="J402" s="4"/>
      <c r="K402" s="3"/>
      <c r="L402" s="4"/>
    </row>
    <row r="403" spans="3:12" ht="12.75" x14ac:dyDescent="0.2">
      <c r="C403" s="3"/>
      <c r="D403" s="4"/>
      <c r="E403" s="3"/>
      <c r="F403" s="4"/>
      <c r="G403" s="3"/>
      <c r="H403" s="4"/>
      <c r="I403" s="3"/>
      <c r="J403" s="4"/>
      <c r="K403" s="3"/>
      <c r="L403" s="4"/>
    </row>
    <row r="404" spans="3:12" ht="12.75" x14ac:dyDescent="0.2">
      <c r="C404" s="3"/>
      <c r="D404" s="4"/>
      <c r="E404" s="3"/>
      <c r="F404" s="4"/>
      <c r="G404" s="3"/>
      <c r="H404" s="4"/>
      <c r="I404" s="3"/>
      <c r="J404" s="4"/>
      <c r="K404" s="3"/>
      <c r="L404" s="4"/>
    </row>
    <row r="405" spans="3:12" ht="12.75" x14ac:dyDescent="0.2">
      <c r="C405" s="3"/>
      <c r="D405" s="4"/>
      <c r="E405" s="3"/>
      <c r="F405" s="4"/>
      <c r="G405" s="3"/>
      <c r="H405" s="4"/>
      <c r="I405" s="3"/>
      <c r="J405" s="4"/>
      <c r="K405" s="3"/>
      <c r="L405" s="4"/>
    </row>
    <row r="406" spans="3:12" ht="12.75" x14ac:dyDescent="0.2">
      <c r="C406" s="3"/>
      <c r="D406" s="4"/>
      <c r="E406" s="3"/>
      <c r="F406" s="4"/>
      <c r="G406" s="3"/>
      <c r="H406" s="4"/>
      <c r="I406" s="3"/>
      <c r="J406" s="4"/>
      <c r="K406" s="3"/>
      <c r="L406" s="4"/>
    </row>
    <row r="407" spans="3:12" ht="12.75" x14ac:dyDescent="0.2">
      <c r="C407" s="3"/>
      <c r="D407" s="4"/>
      <c r="E407" s="3"/>
      <c r="F407" s="4"/>
      <c r="G407" s="3"/>
      <c r="H407" s="4"/>
      <c r="I407" s="3"/>
      <c r="J407" s="4"/>
      <c r="K407" s="3"/>
      <c r="L407" s="4"/>
    </row>
    <row r="408" spans="3:12" ht="12.75" x14ac:dyDescent="0.2">
      <c r="C408" s="3"/>
      <c r="D408" s="4"/>
      <c r="E408" s="3"/>
      <c r="F408" s="4"/>
      <c r="G408" s="3"/>
      <c r="H408" s="4"/>
      <c r="I408" s="3"/>
      <c r="J408" s="4"/>
      <c r="K408" s="3"/>
      <c r="L408" s="4"/>
    </row>
    <row r="409" spans="3:12" ht="12.75" x14ac:dyDescent="0.2">
      <c r="C409" s="3"/>
      <c r="D409" s="4"/>
      <c r="E409" s="3"/>
      <c r="F409" s="4"/>
      <c r="G409" s="3"/>
      <c r="H409" s="4"/>
      <c r="I409" s="3"/>
      <c r="J409" s="4"/>
      <c r="K409" s="3"/>
      <c r="L409" s="4"/>
    </row>
    <row r="410" spans="3:12" ht="12.75" x14ac:dyDescent="0.2">
      <c r="C410" s="3"/>
      <c r="D410" s="4"/>
      <c r="E410" s="3"/>
      <c r="F410" s="4"/>
      <c r="G410" s="3"/>
      <c r="H410" s="4"/>
      <c r="I410" s="3"/>
      <c r="J410" s="4"/>
      <c r="K410" s="3"/>
      <c r="L410" s="4"/>
    </row>
    <row r="411" spans="3:12" ht="12.75" x14ac:dyDescent="0.2">
      <c r="C411" s="3"/>
      <c r="D411" s="4"/>
      <c r="E411" s="3"/>
      <c r="F411" s="4"/>
      <c r="G411" s="3"/>
      <c r="H411" s="4"/>
      <c r="I411" s="3"/>
      <c r="J411" s="4"/>
      <c r="K411" s="3"/>
      <c r="L411" s="4"/>
    </row>
    <row r="412" spans="3:12" ht="12.75" x14ac:dyDescent="0.2">
      <c r="C412" s="3"/>
      <c r="D412" s="4"/>
      <c r="E412" s="3"/>
      <c r="F412" s="4"/>
      <c r="G412" s="3"/>
      <c r="H412" s="4"/>
      <c r="I412" s="3"/>
      <c r="J412" s="4"/>
      <c r="K412" s="3"/>
      <c r="L412" s="4"/>
    </row>
    <row r="413" spans="3:12" ht="12.75" x14ac:dyDescent="0.2">
      <c r="C413" s="3"/>
      <c r="D413" s="4"/>
      <c r="E413" s="3"/>
      <c r="F413" s="4"/>
      <c r="G413" s="3"/>
      <c r="H413" s="4"/>
      <c r="I413" s="3"/>
      <c r="J413" s="4"/>
      <c r="K413" s="3"/>
      <c r="L413" s="4"/>
    </row>
    <row r="414" spans="3:12" ht="12.75" x14ac:dyDescent="0.2">
      <c r="C414" s="3"/>
      <c r="D414" s="4"/>
      <c r="E414" s="3"/>
      <c r="F414" s="4"/>
      <c r="G414" s="3"/>
      <c r="H414" s="4"/>
      <c r="I414" s="3"/>
      <c r="J414" s="4"/>
      <c r="K414" s="3"/>
      <c r="L414" s="4"/>
    </row>
    <row r="415" spans="3:12" ht="12.75" x14ac:dyDescent="0.2">
      <c r="C415" s="3"/>
      <c r="D415" s="4"/>
      <c r="E415" s="3"/>
      <c r="F415" s="4"/>
      <c r="G415" s="3"/>
      <c r="H415" s="4"/>
      <c r="I415" s="3"/>
      <c r="J415" s="4"/>
      <c r="K415" s="3"/>
      <c r="L415" s="4"/>
    </row>
    <row r="416" spans="3:12" ht="12.75" x14ac:dyDescent="0.2">
      <c r="C416" s="3"/>
      <c r="D416" s="4"/>
      <c r="E416" s="3"/>
      <c r="F416" s="4"/>
      <c r="G416" s="3"/>
      <c r="H416" s="4"/>
      <c r="I416" s="3"/>
      <c r="J416" s="4"/>
      <c r="K416" s="3"/>
      <c r="L416" s="4"/>
    </row>
    <row r="417" spans="3:12" ht="12.75" x14ac:dyDescent="0.2">
      <c r="C417" s="3"/>
      <c r="D417" s="4"/>
      <c r="E417" s="3"/>
      <c r="F417" s="4"/>
      <c r="G417" s="3"/>
      <c r="H417" s="4"/>
      <c r="I417" s="3"/>
      <c r="J417" s="4"/>
      <c r="K417" s="3"/>
      <c r="L417" s="4"/>
    </row>
    <row r="418" spans="3:12" ht="12.75" x14ac:dyDescent="0.2">
      <c r="C418" s="3"/>
      <c r="D418" s="4"/>
      <c r="E418" s="3"/>
      <c r="F418" s="4"/>
      <c r="G418" s="3"/>
      <c r="H418" s="4"/>
      <c r="I418" s="3"/>
      <c r="J418" s="4"/>
      <c r="K418" s="3"/>
      <c r="L418" s="4"/>
    </row>
    <row r="419" spans="3:12" ht="12.75" x14ac:dyDescent="0.2">
      <c r="C419" s="3"/>
      <c r="D419" s="4"/>
      <c r="E419" s="3"/>
      <c r="F419" s="4"/>
      <c r="G419" s="3"/>
      <c r="H419" s="4"/>
      <c r="I419" s="3"/>
      <c r="J419" s="4"/>
      <c r="K419" s="3"/>
      <c r="L419" s="4"/>
    </row>
    <row r="420" spans="3:12" ht="12.75" x14ac:dyDescent="0.2">
      <c r="C420" s="3"/>
      <c r="D420" s="4"/>
      <c r="E420" s="3"/>
      <c r="F420" s="4"/>
      <c r="G420" s="3"/>
      <c r="H420" s="4"/>
      <c r="I420" s="3"/>
      <c r="J420" s="4"/>
      <c r="K420" s="3"/>
      <c r="L420" s="4"/>
    </row>
    <row r="421" spans="3:12" ht="12.75" x14ac:dyDescent="0.2">
      <c r="C421" s="3"/>
      <c r="D421" s="4"/>
      <c r="E421" s="3"/>
      <c r="F421" s="4"/>
      <c r="G421" s="3"/>
      <c r="H421" s="4"/>
      <c r="I421" s="3"/>
      <c r="J421" s="4"/>
      <c r="K421" s="3"/>
      <c r="L421" s="4"/>
    </row>
    <row r="422" spans="3:12" ht="12.75" x14ac:dyDescent="0.2">
      <c r="C422" s="3"/>
      <c r="D422" s="4"/>
      <c r="E422" s="3"/>
      <c r="F422" s="4"/>
      <c r="G422" s="3"/>
      <c r="H422" s="4"/>
      <c r="I422" s="3"/>
      <c r="J422" s="4"/>
      <c r="K422" s="3"/>
      <c r="L422" s="4"/>
    </row>
    <row r="423" spans="3:12" ht="12.75" x14ac:dyDescent="0.2">
      <c r="C423" s="3"/>
      <c r="D423" s="4"/>
      <c r="E423" s="3"/>
      <c r="F423" s="4"/>
      <c r="G423" s="3"/>
      <c r="H423" s="4"/>
      <c r="I423" s="3"/>
      <c r="J423" s="4"/>
      <c r="K423" s="3"/>
      <c r="L423" s="4"/>
    </row>
    <row r="424" spans="3:12" ht="12.75" x14ac:dyDescent="0.2">
      <c r="C424" s="3"/>
      <c r="D424" s="4"/>
      <c r="E424" s="3"/>
      <c r="F424" s="4"/>
      <c r="G424" s="3"/>
      <c r="H424" s="4"/>
      <c r="I424" s="3"/>
      <c r="J424" s="4"/>
      <c r="K424" s="3"/>
      <c r="L424" s="4"/>
    </row>
    <row r="425" spans="3:12" ht="12.75" x14ac:dyDescent="0.2">
      <c r="C425" s="3"/>
      <c r="D425" s="4"/>
      <c r="E425" s="3"/>
      <c r="F425" s="4"/>
      <c r="G425" s="3"/>
      <c r="H425" s="4"/>
      <c r="I425" s="3"/>
      <c r="J425" s="4"/>
      <c r="K425" s="3"/>
      <c r="L425" s="4"/>
    </row>
    <row r="426" spans="3:12" ht="12.75" x14ac:dyDescent="0.2">
      <c r="C426" s="3"/>
      <c r="D426" s="4"/>
      <c r="E426" s="3"/>
      <c r="F426" s="4"/>
      <c r="G426" s="3"/>
      <c r="H426" s="4"/>
      <c r="I426" s="3"/>
      <c r="J426" s="4"/>
      <c r="K426" s="3"/>
      <c r="L426" s="4"/>
    </row>
    <row r="427" spans="3:12" ht="12.75" x14ac:dyDescent="0.2">
      <c r="C427" s="3"/>
      <c r="D427" s="4"/>
      <c r="E427" s="3"/>
      <c r="F427" s="4"/>
      <c r="G427" s="3"/>
      <c r="H427" s="4"/>
      <c r="I427" s="3"/>
      <c r="J427" s="4"/>
      <c r="K427" s="3"/>
      <c r="L427" s="4"/>
    </row>
    <row r="428" spans="3:12" ht="12.75" x14ac:dyDescent="0.2">
      <c r="C428" s="3"/>
      <c r="D428" s="4"/>
      <c r="E428" s="3"/>
      <c r="F428" s="4"/>
      <c r="G428" s="3"/>
      <c r="H428" s="4"/>
      <c r="I428" s="3"/>
      <c r="J428" s="4"/>
      <c r="K428" s="3"/>
      <c r="L428" s="4"/>
    </row>
    <row r="429" spans="3:12" ht="12.75" x14ac:dyDescent="0.2">
      <c r="C429" s="3"/>
      <c r="D429" s="4"/>
      <c r="E429" s="3"/>
      <c r="F429" s="4"/>
      <c r="G429" s="3"/>
      <c r="H429" s="4"/>
      <c r="I429" s="3"/>
      <c r="J429" s="4"/>
      <c r="K429" s="3"/>
      <c r="L429" s="4"/>
    </row>
    <row r="430" spans="3:12" ht="12.75" x14ac:dyDescent="0.2">
      <c r="C430" s="3"/>
      <c r="D430" s="4"/>
      <c r="E430" s="3"/>
      <c r="F430" s="4"/>
      <c r="G430" s="3"/>
      <c r="H430" s="4"/>
      <c r="I430" s="3"/>
      <c r="J430" s="4"/>
      <c r="K430" s="3"/>
      <c r="L430" s="4"/>
    </row>
    <row r="431" spans="3:12" ht="12.75" x14ac:dyDescent="0.2">
      <c r="C431" s="3"/>
      <c r="D431" s="4"/>
      <c r="E431" s="3"/>
      <c r="F431" s="4"/>
      <c r="G431" s="3"/>
      <c r="H431" s="4"/>
      <c r="I431" s="3"/>
      <c r="J431" s="4"/>
      <c r="K431" s="3"/>
      <c r="L431" s="4"/>
    </row>
    <row r="432" spans="3:12" ht="12.75" x14ac:dyDescent="0.2">
      <c r="C432" s="3"/>
      <c r="D432" s="4"/>
      <c r="E432" s="3"/>
      <c r="F432" s="4"/>
      <c r="G432" s="3"/>
      <c r="H432" s="4"/>
      <c r="I432" s="3"/>
      <c r="J432" s="4"/>
      <c r="K432" s="3"/>
      <c r="L432" s="4"/>
    </row>
    <row r="433" spans="3:12" ht="12.75" x14ac:dyDescent="0.2">
      <c r="C433" s="3"/>
      <c r="D433" s="4"/>
      <c r="E433" s="3"/>
      <c r="F433" s="4"/>
      <c r="G433" s="3"/>
      <c r="H433" s="4"/>
      <c r="I433" s="3"/>
      <c r="J433" s="4"/>
      <c r="K433" s="3"/>
      <c r="L433" s="4"/>
    </row>
    <row r="434" spans="3:12" ht="12.75" x14ac:dyDescent="0.2">
      <c r="C434" s="3"/>
      <c r="D434" s="4"/>
      <c r="E434" s="3"/>
      <c r="F434" s="4"/>
      <c r="G434" s="3"/>
      <c r="H434" s="4"/>
      <c r="I434" s="3"/>
      <c r="J434" s="4"/>
      <c r="K434" s="3"/>
      <c r="L434" s="4"/>
    </row>
    <row r="435" spans="3:12" ht="12.75" x14ac:dyDescent="0.2">
      <c r="C435" s="3"/>
      <c r="D435" s="4"/>
      <c r="E435" s="3"/>
      <c r="F435" s="4"/>
      <c r="G435" s="3"/>
      <c r="H435" s="4"/>
      <c r="I435" s="3"/>
      <c r="J435" s="4"/>
      <c r="K435" s="3"/>
      <c r="L435" s="4"/>
    </row>
    <row r="436" spans="3:12" ht="12.75" x14ac:dyDescent="0.2">
      <c r="C436" s="3"/>
      <c r="D436" s="4"/>
      <c r="E436" s="3"/>
      <c r="F436" s="4"/>
      <c r="G436" s="3"/>
      <c r="H436" s="4"/>
      <c r="I436" s="3"/>
      <c r="J436" s="4"/>
      <c r="K436" s="3"/>
      <c r="L436" s="4"/>
    </row>
    <row r="437" spans="3:12" ht="12.75" x14ac:dyDescent="0.2">
      <c r="C437" s="3"/>
      <c r="D437" s="4"/>
      <c r="E437" s="3"/>
      <c r="F437" s="4"/>
      <c r="G437" s="3"/>
      <c r="H437" s="4"/>
      <c r="I437" s="3"/>
      <c r="J437" s="4"/>
      <c r="K437" s="3"/>
      <c r="L437" s="4"/>
    </row>
    <row r="438" spans="3:12" ht="12.75" x14ac:dyDescent="0.2">
      <c r="C438" s="3"/>
      <c r="D438" s="4"/>
      <c r="E438" s="3"/>
      <c r="F438" s="4"/>
      <c r="G438" s="3"/>
      <c r="H438" s="4"/>
      <c r="I438" s="3"/>
      <c r="J438" s="4"/>
      <c r="K438" s="3"/>
      <c r="L438" s="4"/>
    </row>
    <row r="439" spans="3:12" ht="12.75" x14ac:dyDescent="0.2">
      <c r="C439" s="3"/>
      <c r="D439" s="4"/>
      <c r="E439" s="3"/>
      <c r="F439" s="4"/>
      <c r="G439" s="3"/>
      <c r="H439" s="4"/>
      <c r="I439" s="3"/>
      <c r="J439" s="4"/>
      <c r="K439" s="3"/>
      <c r="L439" s="4"/>
    </row>
    <row r="440" spans="3:12" ht="12.75" x14ac:dyDescent="0.2">
      <c r="C440" s="3"/>
      <c r="D440" s="4"/>
      <c r="E440" s="3"/>
      <c r="F440" s="4"/>
      <c r="G440" s="3"/>
      <c r="H440" s="4"/>
      <c r="I440" s="3"/>
      <c r="J440" s="4"/>
      <c r="K440" s="3"/>
      <c r="L440" s="4"/>
    </row>
    <row r="441" spans="3:12" ht="12.75" x14ac:dyDescent="0.2">
      <c r="C441" s="3"/>
      <c r="D441" s="4"/>
      <c r="E441" s="3"/>
      <c r="F441" s="4"/>
      <c r="G441" s="3"/>
      <c r="H441" s="4"/>
      <c r="I441" s="3"/>
      <c r="J441" s="4"/>
      <c r="K441" s="3"/>
      <c r="L441" s="4"/>
    </row>
    <row r="442" spans="3:12" ht="12.75" x14ac:dyDescent="0.2">
      <c r="C442" s="3"/>
      <c r="D442" s="4"/>
      <c r="E442" s="3"/>
      <c r="F442" s="4"/>
      <c r="G442" s="3"/>
      <c r="H442" s="4"/>
      <c r="I442" s="3"/>
      <c r="J442" s="4"/>
      <c r="K442" s="3"/>
      <c r="L442" s="4"/>
    </row>
    <row r="443" spans="3:12" ht="12.75" x14ac:dyDescent="0.2">
      <c r="C443" s="3"/>
      <c r="D443" s="4"/>
      <c r="E443" s="3"/>
      <c r="F443" s="4"/>
      <c r="G443" s="3"/>
      <c r="H443" s="4"/>
      <c r="I443" s="3"/>
      <c r="J443" s="4"/>
      <c r="K443" s="3"/>
      <c r="L443" s="4"/>
    </row>
    <row r="444" spans="3:12" ht="12.75" x14ac:dyDescent="0.2">
      <c r="C444" s="3"/>
      <c r="D444" s="4"/>
      <c r="E444" s="3"/>
      <c r="F444" s="4"/>
      <c r="G444" s="3"/>
      <c r="H444" s="4"/>
      <c r="I444" s="3"/>
      <c r="J444" s="4"/>
      <c r="K444" s="3"/>
      <c r="L444" s="4"/>
    </row>
    <row r="445" spans="3:12" ht="12.75" x14ac:dyDescent="0.2">
      <c r="C445" s="3"/>
      <c r="D445" s="4"/>
      <c r="E445" s="3"/>
      <c r="F445" s="4"/>
      <c r="G445" s="3"/>
      <c r="H445" s="4"/>
      <c r="I445" s="3"/>
      <c r="J445" s="4"/>
      <c r="K445" s="3"/>
      <c r="L445" s="4"/>
    </row>
    <row r="446" spans="3:12" ht="12.75" x14ac:dyDescent="0.2">
      <c r="C446" s="3"/>
      <c r="D446" s="4"/>
      <c r="E446" s="3"/>
      <c r="F446" s="4"/>
      <c r="G446" s="3"/>
      <c r="H446" s="4"/>
      <c r="I446" s="3"/>
      <c r="J446" s="4"/>
      <c r="K446" s="3"/>
      <c r="L446" s="4"/>
    </row>
    <row r="447" spans="3:12" ht="12.75" x14ac:dyDescent="0.2">
      <c r="C447" s="3"/>
      <c r="D447" s="4"/>
      <c r="E447" s="3"/>
      <c r="F447" s="4"/>
      <c r="G447" s="3"/>
      <c r="H447" s="4"/>
      <c r="I447" s="3"/>
      <c r="J447" s="4"/>
      <c r="K447" s="3"/>
      <c r="L447" s="4"/>
    </row>
    <row r="448" spans="3:12" ht="12.75" x14ac:dyDescent="0.2">
      <c r="C448" s="3"/>
      <c r="D448" s="4"/>
      <c r="E448" s="3"/>
      <c r="F448" s="4"/>
      <c r="G448" s="3"/>
      <c r="H448" s="4"/>
      <c r="I448" s="3"/>
      <c r="J448" s="4"/>
      <c r="K448" s="3"/>
      <c r="L448" s="4"/>
    </row>
    <row r="449" spans="3:12" ht="12.75" x14ac:dyDescent="0.2">
      <c r="C449" s="3"/>
      <c r="D449" s="4"/>
      <c r="E449" s="3"/>
      <c r="F449" s="4"/>
      <c r="G449" s="3"/>
      <c r="H449" s="4"/>
      <c r="I449" s="3"/>
      <c r="J449" s="4"/>
      <c r="K449" s="3"/>
      <c r="L449" s="4"/>
    </row>
    <row r="450" spans="3:12" ht="12.75" x14ac:dyDescent="0.2">
      <c r="C450" s="3"/>
      <c r="D450" s="4"/>
      <c r="E450" s="3"/>
      <c r="F450" s="4"/>
      <c r="G450" s="3"/>
      <c r="H450" s="4"/>
      <c r="I450" s="3"/>
      <c r="J450" s="4"/>
      <c r="K450" s="3"/>
      <c r="L450" s="4"/>
    </row>
    <row r="451" spans="3:12" ht="12.75" x14ac:dyDescent="0.2">
      <c r="C451" s="3"/>
      <c r="D451" s="4"/>
      <c r="E451" s="3"/>
      <c r="F451" s="4"/>
      <c r="G451" s="3"/>
      <c r="H451" s="4"/>
      <c r="I451" s="3"/>
      <c r="J451" s="4"/>
      <c r="K451" s="3"/>
      <c r="L451" s="4"/>
    </row>
    <row r="452" spans="3:12" ht="12.75" x14ac:dyDescent="0.2">
      <c r="C452" s="3"/>
      <c r="D452" s="4"/>
      <c r="E452" s="3"/>
      <c r="F452" s="4"/>
      <c r="G452" s="3"/>
      <c r="H452" s="4"/>
      <c r="I452" s="3"/>
      <c r="J452" s="4"/>
      <c r="K452" s="3"/>
      <c r="L452" s="4"/>
    </row>
    <row r="453" spans="3:12" ht="12.75" x14ac:dyDescent="0.2">
      <c r="C453" s="3"/>
      <c r="D453" s="4"/>
      <c r="E453" s="3"/>
      <c r="F453" s="4"/>
      <c r="G453" s="3"/>
      <c r="H453" s="4"/>
      <c r="I453" s="3"/>
      <c r="J453" s="4"/>
      <c r="K453" s="3"/>
      <c r="L453" s="4"/>
    </row>
    <row r="454" spans="3:12" ht="12.75" x14ac:dyDescent="0.2">
      <c r="C454" s="3"/>
      <c r="D454" s="4"/>
      <c r="E454" s="3"/>
      <c r="F454" s="4"/>
      <c r="G454" s="3"/>
      <c r="H454" s="4"/>
      <c r="I454" s="3"/>
      <c r="J454" s="4"/>
      <c r="K454" s="3"/>
      <c r="L454" s="4"/>
    </row>
    <row r="455" spans="3:12" ht="12.75" x14ac:dyDescent="0.2">
      <c r="C455" s="3"/>
      <c r="D455" s="4"/>
      <c r="E455" s="3"/>
      <c r="F455" s="4"/>
      <c r="G455" s="3"/>
      <c r="H455" s="4"/>
      <c r="I455" s="3"/>
      <c r="J455" s="4"/>
      <c r="K455" s="3"/>
      <c r="L455" s="4"/>
    </row>
    <row r="456" spans="3:12" ht="12.75" x14ac:dyDescent="0.2">
      <c r="C456" s="3"/>
      <c r="D456" s="4"/>
      <c r="E456" s="3"/>
      <c r="F456" s="4"/>
      <c r="G456" s="3"/>
      <c r="H456" s="4"/>
      <c r="I456" s="3"/>
      <c r="J456" s="4"/>
      <c r="K456" s="3"/>
      <c r="L456" s="4"/>
    </row>
    <row r="457" spans="3:12" ht="12.75" x14ac:dyDescent="0.2">
      <c r="C457" s="3"/>
      <c r="D457" s="4"/>
      <c r="E457" s="3"/>
      <c r="F457" s="4"/>
      <c r="G457" s="3"/>
      <c r="H457" s="4"/>
      <c r="I457" s="3"/>
      <c r="J457" s="4"/>
      <c r="K457" s="3"/>
      <c r="L457" s="4"/>
    </row>
    <row r="458" spans="3:12" ht="12.75" x14ac:dyDescent="0.2">
      <c r="C458" s="3"/>
      <c r="D458" s="4"/>
      <c r="E458" s="3"/>
      <c r="F458" s="4"/>
      <c r="G458" s="3"/>
      <c r="H458" s="4"/>
      <c r="I458" s="3"/>
      <c r="J458" s="4"/>
      <c r="K458" s="3"/>
      <c r="L458" s="4"/>
    </row>
    <row r="459" spans="3:12" ht="12.75" x14ac:dyDescent="0.2">
      <c r="C459" s="3"/>
      <c r="D459" s="4"/>
      <c r="E459" s="3"/>
      <c r="F459" s="4"/>
      <c r="G459" s="3"/>
      <c r="H459" s="4"/>
      <c r="I459" s="3"/>
      <c r="J459" s="4"/>
      <c r="K459" s="3"/>
      <c r="L459" s="4"/>
    </row>
    <row r="460" spans="3:12" ht="12.75" x14ac:dyDescent="0.2">
      <c r="C460" s="3"/>
      <c r="D460" s="4"/>
      <c r="E460" s="3"/>
      <c r="F460" s="4"/>
      <c r="G460" s="3"/>
      <c r="H460" s="4"/>
      <c r="I460" s="3"/>
      <c r="J460" s="4"/>
      <c r="K460" s="3"/>
      <c r="L460" s="4"/>
    </row>
    <row r="461" spans="3:12" ht="12.75" x14ac:dyDescent="0.2">
      <c r="C461" s="3"/>
      <c r="D461" s="4"/>
      <c r="E461" s="3"/>
      <c r="F461" s="4"/>
      <c r="G461" s="3"/>
      <c r="H461" s="4"/>
      <c r="I461" s="3"/>
      <c r="J461" s="4"/>
      <c r="K461" s="3"/>
      <c r="L461" s="4"/>
    </row>
    <row r="462" spans="3:12" ht="12.75" x14ac:dyDescent="0.2">
      <c r="C462" s="3"/>
      <c r="D462" s="4"/>
      <c r="E462" s="3"/>
      <c r="F462" s="4"/>
      <c r="G462" s="3"/>
      <c r="H462" s="4"/>
      <c r="I462" s="3"/>
      <c r="J462" s="4"/>
      <c r="K462" s="3"/>
      <c r="L462" s="4"/>
    </row>
    <row r="463" spans="3:12" ht="12.75" x14ac:dyDescent="0.2">
      <c r="C463" s="3"/>
      <c r="D463" s="4"/>
      <c r="E463" s="3"/>
      <c r="F463" s="4"/>
      <c r="G463" s="3"/>
      <c r="H463" s="4"/>
      <c r="I463" s="3"/>
      <c r="J463" s="4"/>
      <c r="K463" s="3"/>
      <c r="L463" s="4"/>
    </row>
    <row r="464" spans="3:12" ht="12.75" x14ac:dyDescent="0.2">
      <c r="C464" s="3"/>
      <c r="D464" s="4"/>
      <c r="E464" s="3"/>
      <c r="F464" s="4"/>
      <c r="G464" s="3"/>
      <c r="H464" s="4"/>
      <c r="I464" s="3"/>
      <c r="J464" s="4"/>
      <c r="K464" s="3"/>
      <c r="L464" s="4"/>
    </row>
    <row r="465" spans="3:12" ht="12.75" x14ac:dyDescent="0.2">
      <c r="C465" s="3"/>
      <c r="D465" s="4"/>
      <c r="E465" s="3"/>
      <c r="F465" s="4"/>
      <c r="G465" s="3"/>
      <c r="H465" s="4"/>
      <c r="I465" s="3"/>
      <c r="J465" s="4"/>
      <c r="K465" s="3"/>
      <c r="L465" s="4"/>
    </row>
    <row r="466" spans="3:12" ht="12.75" x14ac:dyDescent="0.2">
      <c r="C466" s="3"/>
      <c r="D466" s="4"/>
      <c r="E466" s="3"/>
      <c r="F466" s="4"/>
      <c r="G466" s="3"/>
      <c r="H466" s="4"/>
      <c r="I466" s="3"/>
      <c r="J466" s="4"/>
      <c r="K466" s="3"/>
      <c r="L466" s="4"/>
    </row>
    <row r="467" spans="3:12" ht="12.75" x14ac:dyDescent="0.2">
      <c r="C467" s="3"/>
      <c r="D467" s="4"/>
      <c r="E467" s="3"/>
      <c r="F467" s="4"/>
      <c r="G467" s="3"/>
      <c r="H467" s="4"/>
      <c r="I467" s="3"/>
      <c r="J467" s="4"/>
      <c r="K467" s="3"/>
      <c r="L467" s="4"/>
    </row>
    <row r="468" spans="3:12" ht="12.75" x14ac:dyDescent="0.2">
      <c r="C468" s="3"/>
      <c r="D468" s="4"/>
      <c r="E468" s="3"/>
      <c r="F468" s="4"/>
      <c r="G468" s="3"/>
      <c r="H468" s="4"/>
      <c r="I468" s="3"/>
      <c r="J468" s="4"/>
      <c r="K468" s="3"/>
      <c r="L468" s="4"/>
    </row>
    <row r="469" spans="3:12" ht="12.75" x14ac:dyDescent="0.2">
      <c r="C469" s="3"/>
      <c r="D469" s="4"/>
      <c r="E469" s="3"/>
      <c r="F469" s="4"/>
      <c r="G469" s="3"/>
      <c r="H469" s="4"/>
      <c r="I469" s="3"/>
      <c r="J469" s="4"/>
      <c r="K469" s="3"/>
      <c r="L469" s="4"/>
    </row>
    <row r="470" spans="3:12" ht="12.75" x14ac:dyDescent="0.2">
      <c r="C470" s="3"/>
      <c r="D470" s="4"/>
      <c r="E470" s="3"/>
      <c r="F470" s="4"/>
      <c r="G470" s="3"/>
      <c r="H470" s="4"/>
      <c r="I470" s="3"/>
      <c r="J470" s="4"/>
      <c r="K470" s="3"/>
      <c r="L470" s="4"/>
    </row>
    <row r="471" spans="3:12" ht="12.75" x14ac:dyDescent="0.2">
      <c r="C471" s="3"/>
      <c r="D471" s="4"/>
      <c r="E471" s="3"/>
      <c r="F471" s="4"/>
      <c r="G471" s="3"/>
      <c r="H471" s="4"/>
      <c r="I471" s="3"/>
      <c r="J471" s="4"/>
      <c r="K471" s="3"/>
      <c r="L471" s="4"/>
    </row>
    <row r="472" spans="3:12" ht="12.75" x14ac:dyDescent="0.2">
      <c r="C472" s="3"/>
      <c r="D472" s="4"/>
      <c r="E472" s="3"/>
      <c r="F472" s="4"/>
      <c r="G472" s="3"/>
      <c r="H472" s="4"/>
      <c r="I472" s="3"/>
      <c r="J472" s="4"/>
      <c r="K472" s="3"/>
      <c r="L472" s="4"/>
    </row>
    <row r="473" spans="3:12" ht="12.75" x14ac:dyDescent="0.2">
      <c r="C473" s="3"/>
      <c r="D473" s="4"/>
      <c r="E473" s="3"/>
      <c r="F473" s="4"/>
      <c r="G473" s="3"/>
      <c r="H473" s="4"/>
      <c r="I473" s="3"/>
      <c r="J473" s="4"/>
      <c r="K473" s="3"/>
      <c r="L473" s="4"/>
    </row>
    <row r="474" spans="3:12" ht="12.75" x14ac:dyDescent="0.2">
      <c r="C474" s="3"/>
      <c r="D474" s="4"/>
      <c r="E474" s="3"/>
      <c r="F474" s="4"/>
      <c r="G474" s="3"/>
      <c r="H474" s="4"/>
      <c r="I474" s="3"/>
      <c r="J474" s="4"/>
      <c r="K474" s="3"/>
      <c r="L474" s="4"/>
    </row>
    <row r="475" spans="3:12" ht="12.75" x14ac:dyDescent="0.2">
      <c r="C475" s="3"/>
      <c r="D475" s="4"/>
      <c r="E475" s="3"/>
      <c r="F475" s="4"/>
      <c r="G475" s="3"/>
      <c r="H475" s="4"/>
      <c r="I475" s="3"/>
      <c r="J475" s="4"/>
      <c r="K475" s="3"/>
      <c r="L475" s="4"/>
    </row>
    <row r="476" spans="3:12" ht="12.75" x14ac:dyDescent="0.2">
      <c r="C476" s="3"/>
      <c r="D476" s="4"/>
      <c r="E476" s="3"/>
      <c r="F476" s="4"/>
      <c r="G476" s="3"/>
      <c r="H476" s="4"/>
      <c r="I476" s="3"/>
      <c r="J476" s="4"/>
      <c r="K476" s="3"/>
      <c r="L476" s="4"/>
    </row>
    <row r="477" spans="3:12" ht="12.75" x14ac:dyDescent="0.2">
      <c r="C477" s="3"/>
      <c r="D477" s="4"/>
      <c r="E477" s="3"/>
      <c r="F477" s="4"/>
      <c r="G477" s="3"/>
      <c r="H477" s="4"/>
      <c r="I477" s="3"/>
      <c r="J477" s="4"/>
      <c r="K477" s="3"/>
      <c r="L477" s="4"/>
    </row>
    <row r="478" spans="3:12" ht="12.75" x14ac:dyDescent="0.2">
      <c r="C478" s="3"/>
      <c r="D478" s="4"/>
      <c r="E478" s="3"/>
      <c r="F478" s="4"/>
      <c r="G478" s="3"/>
      <c r="H478" s="4"/>
      <c r="I478" s="3"/>
      <c r="J478" s="4"/>
      <c r="K478" s="3"/>
      <c r="L478" s="4"/>
    </row>
    <row r="479" spans="3:12" ht="12.75" x14ac:dyDescent="0.2">
      <c r="C479" s="3"/>
      <c r="D479" s="4"/>
      <c r="E479" s="3"/>
      <c r="F479" s="4"/>
      <c r="G479" s="3"/>
      <c r="H479" s="4"/>
      <c r="I479" s="3"/>
      <c r="J479" s="4"/>
      <c r="K479" s="3"/>
      <c r="L479" s="4"/>
    </row>
    <row r="480" spans="3:12" ht="12.75" x14ac:dyDescent="0.2">
      <c r="C480" s="3"/>
      <c r="D480" s="4"/>
      <c r="E480" s="3"/>
      <c r="F480" s="4"/>
      <c r="G480" s="3"/>
      <c r="H480" s="4"/>
      <c r="I480" s="3"/>
      <c r="J480" s="4"/>
      <c r="K480" s="3"/>
      <c r="L480" s="4"/>
    </row>
    <row r="481" spans="3:12" ht="12.75" x14ac:dyDescent="0.2">
      <c r="C481" s="3"/>
      <c r="D481" s="4"/>
      <c r="E481" s="3"/>
      <c r="F481" s="4"/>
      <c r="G481" s="3"/>
      <c r="H481" s="4"/>
      <c r="I481" s="3"/>
      <c r="J481" s="4"/>
      <c r="K481" s="3"/>
      <c r="L481" s="4"/>
    </row>
    <row r="482" spans="3:12" ht="12.75" x14ac:dyDescent="0.2">
      <c r="C482" s="3"/>
      <c r="D482" s="4"/>
      <c r="E482" s="3"/>
      <c r="F482" s="4"/>
      <c r="G482" s="3"/>
      <c r="H482" s="4"/>
      <c r="I482" s="3"/>
      <c r="J482" s="4"/>
      <c r="K482" s="3"/>
      <c r="L482" s="4"/>
    </row>
    <row r="483" spans="3:12" ht="12.75" x14ac:dyDescent="0.2">
      <c r="C483" s="3"/>
      <c r="D483" s="4"/>
      <c r="E483" s="3"/>
      <c r="F483" s="4"/>
      <c r="G483" s="3"/>
      <c r="H483" s="4"/>
      <c r="I483" s="3"/>
      <c r="J483" s="4"/>
      <c r="K483" s="3"/>
      <c r="L483" s="4"/>
    </row>
    <row r="484" spans="3:12" ht="12.75" x14ac:dyDescent="0.2">
      <c r="C484" s="3"/>
      <c r="D484" s="4"/>
      <c r="E484" s="3"/>
      <c r="F484" s="4"/>
      <c r="G484" s="3"/>
      <c r="H484" s="4"/>
      <c r="I484" s="3"/>
      <c r="J484" s="4"/>
      <c r="K484" s="3"/>
      <c r="L484" s="4"/>
    </row>
    <row r="485" spans="3:12" ht="12.75" x14ac:dyDescent="0.2">
      <c r="C485" s="3"/>
      <c r="D485" s="4"/>
      <c r="E485" s="3"/>
      <c r="F485" s="4"/>
      <c r="G485" s="3"/>
      <c r="H485" s="4"/>
      <c r="I485" s="3"/>
      <c r="J485" s="4"/>
      <c r="K485" s="3"/>
      <c r="L485" s="4"/>
    </row>
    <row r="486" spans="3:12" ht="12.75" x14ac:dyDescent="0.2">
      <c r="C486" s="3"/>
      <c r="D486" s="4"/>
      <c r="E486" s="3"/>
      <c r="F486" s="4"/>
      <c r="G486" s="3"/>
      <c r="H486" s="4"/>
      <c r="I486" s="3"/>
      <c r="J486" s="4"/>
      <c r="K486" s="3"/>
      <c r="L486" s="4"/>
    </row>
    <row r="487" spans="3:12" ht="12.75" x14ac:dyDescent="0.2">
      <c r="C487" s="3"/>
      <c r="D487" s="4"/>
      <c r="E487" s="3"/>
      <c r="F487" s="4"/>
      <c r="G487" s="3"/>
      <c r="H487" s="4"/>
      <c r="I487" s="3"/>
      <c r="J487" s="4"/>
      <c r="K487" s="3"/>
      <c r="L487" s="4"/>
    </row>
    <row r="488" spans="3:12" ht="12.75" x14ac:dyDescent="0.2">
      <c r="C488" s="3"/>
      <c r="D488" s="4"/>
      <c r="E488" s="3"/>
      <c r="F488" s="4"/>
      <c r="G488" s="3"/>
      <c r="H488" s="4"/>
      <c r="I488" s="3"/>
      <c r="J488" s="4"/>
      <c r="K488" s="3"/>
      <c r="L488" s="4"/>
    </row>
    <row r="489" spans="3:12" ht="12.75" x14ac:dyDescent="0.2">
      <c r="C489" s="3"/>
      <c r="D489" s="4"/>
      <c r="E489" s="3"/>
      <c r="F489" s="4"/>
      <c r="G489" s="3"/>
      <c r="H489" s="4"/>
      <c r="I489" s="3"/>
      <c r="J489" s="4"/>
      <c r="K489" s="3"/>
      <c r="L489" s="4"/>
    </row>
    <row r="490" spans="3:12" ht="12.75" x14ac:dyDescent="0.2">
      <c r="C490" s="3"/>
      <c r="D490" s="4"/>
      <c r="E490" s="3"/>
      <c r="F490" s="4"/>
      <c r="G490" s="3"/>
      <c r="H490" s="4"/>
      <c r="I490" s="3"/>
      <c r="J490" s="4"/>
      <c r="K490" s="3"/>
      <c r="L490" s="4"/>
    </row>
    <row r="491" spans="3:12" ht="12.75" x14ac:dyDescent="0.2">
      <c r="C491" s="3"/>
      <c r="D491" s="4"/>
      <c r="E491" s="3"/>
      <c r="F491" s="4"/>
      <c r="G491" s="3"/>
      <c r="H491" s="4"/>
      <c r="I491" s="3"/>
      <c r="J491" s="4"/>
      <c r="K491" s="3"/>
      <c r="L491" s="4"/>
    </row>
    <row r="492" spans="3:12" ht="12.75" x14ac:dyDescent="0.2">
      <c r="C492" s="3"/>
      <c r="D492" s="4"/>
      <c r="E492" s="3"/>
      <c r="F492" s="4"/>
      <c r="G492" s="3"/>
      <c r="H492" s="4"/>
      <c r="I492" s="3"/>
      <c r="J492" s="4"/>
      <c r="K492" s="3"/>
      <c r="L492" s="4"/>
    </row>
    <row r="493" spans="3:12" ht="12.75" x14ac:dyDescent="0.2">
      <c r="C493" s="3"/>
      <c r="D493" s="4"/>
      <c r="E493" s="3"/>
      <c r="F493" s="4"/>
      <c r="G493" s="3"/>
      <c r="H493" s="4"/>
      <c r="I493" s="3"/>
      <c r="J493" s="4"/>
      <c r="K493" s="3"/>
      <c r="L493" s="4"/>
    </row>
    <row r="494" spans="3:12" ht="12.75" x14ac:dyDescent="0.2">
      <c r="C494" s="3"/>
      <c r="D494" s="4"/>
      <c r="E494" s="3"/>
      <c r="F494" s="4"/>
      <c r="G494" s="3"/>
      <c r="H494" s="4"/>
      <c r="I494" s="3"/>
      <c r="J494" s="4"/>
      <c r="K494" s="3"/>
      <c r="L494" s="4"/>
    </row>
    <row r="495" spans="3:12" ht="12.75" x14ac:dyDescent="0.2">
      <c r="C495" s="3"/>
      <c r="D495" s="4"/>
      <c r="E495" s="3"/>
      <c r="F495" s="4"/>
      <c r="G495" s="3"/>
      <c r="H495" s="4"/>
      <c r="I495" s="3"/>
      <c r="J495" s="4"/>
      <c r="K495" s="3"/>
      <c r="L495" s="4"/>
    </row>
    <row r="496" spans="3:12" ht="12.75" x14ac:dyDescent="0.2">
      <c r="C496" s="3"/>
      <c r="D496" s="4"/>
      <c r="E496" s="3"/>
      <c r="F496" s="4"/>
      <c r="G496" s="3"/>
      <c r="H496" s="4"/>
      <c r="I496" s="3"/>
      <c r="J496" s="4"/>
      <c r="K496" s="3"/>
      <c r="L496" s="4"/>
    </row>
    <row r="497" spans="3:12" ht="12.75" x14ac:dyDescent="0.2">
      <c r="C497" s="3"/>
      <c r="D497" s="4"/>
      <c r="E497" s="3"/>
      <c r="F497" s="4"/>
      <c r="G497" s="3"/>
      <c r="H497" s="4"/>
      <c r="I497" s="3"/>
      <c r="J497" s="4"/>
      <c r="K497" s="3"/>
      <c r="L497" s="4"/>
    </row>
    <row r="498" spans="3:12" ht="12.75" x14ac:dyDescent="0.2">
      <c r="C498" s="3"/>
      <c r="D498" s="4"/>
      <c r="E498" s="3"/>
      <c r="F498" s="4"/>
      <c r="G498" s="3"/>
      <c r="H498" s="4"/>
      <c r="I498" s="3"/>
      <c r="J498" s="4"/>
      <c r="K498" s="3"/>
      <c r="L498" s="4"/>
    </row>
    <row r="499" spans="3:12" ht="12.75" x14ac:dyDescent="0.2">
      <c r="C499" s="3"/>
      <c r="D499" s="4"/>
      <c r="E499" s="3"/>
      <c r="F499" s="4"/>
      <c r="G499" s="3"/>
      <c r="H499" s="4"/>
      <c r="I499" s="3"/>
      <c r="J499" s="4"/>
      <c r="K499" s="3"/>
      <c r="L499" s="4"/>
    </row>
    <row r="500" spans="3:12" ht="12.75" x14ac:dyDescent="0.2">
      <c r="C500" s="3"/>
      <c r="D500" s="4"/>
      <c r="E500" s="3"/>
      <c r="F500" s="4"/>
      <c r="G500" s="3"/>
      <c r="H500" s="4"/>
      <c r="I500" s="3"/>
      <c r="J500" s="4"/>
      <c r="K500" s="3"/>
      <c r="L500" s="4"/>
    </row>
    <row r="501" spans="3:12" ht="12.75" x14ac:dyDescent="0.2">
      <c r="C501" s="3"/>
      <c r="D501" s="4"/>
      <c r="E501" s="3"/>
      <c r="F501" s="4"/>
      <c r="G501" s="3"/>
      <c r="H501" s="4"/>
      <c r="I501" s="3"/>
      <c r="J501" s="4"/>
      <c r="K501" s="3"/>
      <c r="L501" s="4"/>
    </row>
    <row r="502" spans="3:12" ht="12.75" x14ac:dyDescent="0.2">
      <c r="C502" s="3"/>
      <c r="D502" s="4"/>
      <c r="E502" s="3"/>
      <c r="F502" s="4"/>
      <c r="G502" s="3"/>
      <c r="H502" s="4"/>
      <c r="I502" s="3"/>
      <c r="J502" s="4"/>
      <c r="K502" s="3"/>
      <c r="L502" s="4"/>
    </row>
    <row r="503" spans="3:12" ht="12.75" x14ac:dyDescent="0.2">
      <c r="C503" s="3"/>
      <c r="D503" s="4"/>
      <c r="E503" s="3"/>
      <c r="F503" s="4"/>
      <c r="G503" s="3"/>
      <c r="H503" s="4"/>
      <c r="I503" s="3"/>
      <c r="J503" s="4"/>
      <c r="K503" s="3"/>
      <c r="L503" s="4"/>
    </row>
    <row r="504" spans="3:12" ht="12.75" x14ac:dyDescent="0.2">
      <c r="C504" s="3"/>
      <c r="D504" s="4"/>
      <c r="E504" s="3"/>
      <c r="F504" s="4"/>
      <c r="G504" s="3"/>
      <c r="H504" s="4"/>
      <c r="I504" s="3"/>
      <c r="J504" s="4"/>
      <c r="K504" s="3"/>
      <c r="L504" s="4"/>
    </row>
    <row r="505" spans="3:12" ht="12.75" x14ac:dyDescent="0.2">
      <c r="C505" s="3"/>
      <c r="D505" s="4"/>
      <c r="E505" s="3"/>
      <c r="F505" s="4"/>
      <c r="G505" s="3"/>
      <c r="H505" s="4"/>
      <c r="I505" s="3"/>
      <c r="J505" s="4"/>
      <c r="K505" s="3"/>
      <c r="L505" s="4"/>
    </row>
    <row r="506" spans="3:12" ht="12.75" x14ac:dyDescent="0.2">
      <c r="C506" s="3"/>
      <c r="D506" s="4"/>
      <c r="E506" s="3"/>
      <c r="F506" s="4"/>
      <c r="G506" s="3"/>
      <c r="H506" s="4"/>
      <c r="I506" s="3"/>
      <c r="J506" s="4"/>
      <c r="K506" s="3"/>
      <c r="L506" s="4"/>
    </row>
    <row r="507" spans="3:12" ht="12.75" x14ac:dyDescent="0.2">
      <c r="C507" s="3"/>
      <c r="D507" s="4"/>
      <c r="E507" s="3"/>
      <c r="F507" s="4"/>
      <c r="G507" s="3"/>
      <c r="H507" s="4"/>
      <c r="I507" s="3"/>
      <c r="J507" s="4"/>
      <c r="K507" s="3"/>
      <c r="L507" s="4"/>
    </row>
    <row r="508" spans="3:12" ht="12.75" x14ac:dyDescent="0.2">
      <c r="C508" s="3"/>
      <c r="D508" s="4"/>
      <c r="E508" s="3"/>
      <c r="F508" s="4"/>
      <c r="G508" s="3"/>
      <c r="H508" s="4"/>
      <c r="I508" s="3"/>
      <c r="J508" s="4"/>
      <c r="K508" s="3"/>
      <c r="L508" s="4"/>
    </row>
    <row r="509" spans="3:12" ht="12.75" x14ac:dyDescent="0.2">
      <c r="C509" s="3"/>
      <c r="D509" s="4"/>
      <c r="E509" s="3"/>
      <c r="F509" s="4"/>
      <c r="G509" s="3"/>
      <c r="H509" s="4"/>
      <c r="I509" s="3"/>
      <c r="J509" s="4"/>
      <c r="K509" s="3"/>
      <c r="L509" s="4"/>
    </row>
    <row r="510" spans="3:12" ht="12.75" x14ac:dyDescent="0.2">
      <c r="C510" s="3"/>
      <c r="D510" s="4"/>
      <c r="E510" s="3"/>
      <c r="F510" s="4"/>
      <c r="G510" s="3"/>
      <c r="H510" s="4"/>
      <c r="I510" s="3"/>
      <c r="J510" s="4"/>
      <c r="K510" s="3"/>
      <c r="L510" s="4"/>
    </row>
    <row r="511" spans="3:12" ht="12.75" x14ac:dyDescent="0.2">
      <c r="C511" s="3"/>
      <c r="D511" s="4"/>
      <c r="E511" s="3"/>
      <c r="F511" s="4"/>
      <c r="G511" s="3"/>
      <c r="H511" s="4"/>
      <c r="I511" s="3"/>
      <c r="J511" s="4"/>
      <c r="K511" s="3"/>
      <c r="L511" s="4"/>
    </row>
    <row r="512" spans="3:12" ht="12.75" x14ac:dyDescent="0.2">
      <c r="C512" s="3"/>
      <c r="D512" s="4"/>
      <c r="E512" s="3"/>
      <c r="F512" s="4"/>
      <c r="G512" s="3"/>
      <c r="H512" s="4"/>
      <c r="I512" s="3"/>
      <c r="J512" s="4"/>
      <c r="K512" s="3"/>
      <c r="L512" s="4"/>
    </row>
    <row r="513" spans="3:12" ht="12.75" x14ac:dyDescent="0.2">
      <c r="C513" s="3"/>
      <c r="D513" s="4"/>
      <c r="E513" s="3"/>
      <c r="F513" s="4"/>
      <c r="G513" s="3"/>
      <c r="H513" s="4"/>
      <c r="I513" s="3"/>
      <c r="J513" s="4"/>
      <c r="K513" s="3"/>
      <c r="L513" s="4"/>
    </row>
    <row r="514" spans="3:12" ht="12.75" x14ac:dyDescent="0.2">
      <c r="C514" s="3"/>
      <c r="D514" s="4"/>
      <c r="E514" s="3"/>
      <c r="F514" s="4"/>
      <c r="G514" s="3"/>
      <c r="H514" s="4"/>
      <c r="I514" s="3"/>
      <c r="J514" s="4"/>
      <c r="K514" s="3"/>
      <c r="L514" s="4"/>
    </row>
    <row r="515" spans="3:12" ht="12.75" x14ac:dyDescent="0.2">
      <c r="C515" s="3"/>
      <c r="D515" s="4"/>
      <c r="E515" s="3"/>
      <c r="F515" s="4"/>
      <c r="G515" s="3"/>
      <c r="H515" s="4"/>
      <c r="I515" s="3"/>
      <c r="J515" s="4"/>
      <c r="K515" s="3"/>
      <c r="L515" s="4"/>
    </row>
    <row r="516" spans="3:12" ht="12.75" x14ac:dyDescent="0.2">
      <c r="C516" s="3"/>
      <c r="D516" s="4"/>
      <c r="E516" s="3"/>
      <c r="F516" s="4"/>
      <c r="G516" s="3"/>
      <c r="H516" s="4"/>
      <c r="I516" s="3"/>
      <c r="J516" s="4"/>
      <c r="K516" s="3"/>
      <c r="L516" s="4"/>
    </row>
    <row r="517" spans="3:12" ht="12.75" x14ac:dyDescent="0.2">
      <c r="C517" s="3"/>
      <c r="D517" s="4"/>
      <c r="E517" s="3"/>
      <c r="F517" s="4"/>
      <c r="G517" s="3"/>
      <c r="H517" s="4"/>
      <c r="I517" s="3"/>
      <c r="J517" s="4"/>
      <c r="K517" s="3"/>
      <c r="L517" s="4"/>
    </row>
    <row r="518" spans="3:12" ht="12.75" x14ac:dyDescent="0.2">
      <c r="C518" s="3"/>
      <c r="D518" s="4"/>
      <c r="E518" s="3"/>
      <c r="F518" s="4"/>
      <c r="G518" s="3"/>
      <c r="H518" s="4"/>
      <c r="I518" s="3"/>
      <c r="J518" s="4"/>
      <c r="K518" s="3"/>
      <c r="L518" s="4"/>
    </row>
    <row r="519" spans="3:12" ht="12.75" x14ac:dyDescent="0.2">
      <c r="C519" s="3"/>
      <c r="D519" s="4"/>
      <c r="E519" s="3"/>
      <c r="F519" s="4"/>
      <c r="G519" s="3"/>
      <c r="H519" s="4"/>
      <c r="I519" s="3"/>
      <c r="J519" s="4"/>
      <c r="K519" s="3"/>
      <c r="L519" s="4"/>
    </row>
    <row r="520" spans="3:12" ht="12.75" x14ac:dyDescent="0.2">
      <c r="C520" s="3"/>
      <c r="D520" s="4"/>
      <c r="E520" s="3"/>
      <c r="F520" s="4"/>
      <c r="G520" s="3"/>
      <c r="H520" s="4"/>
      <c r="I520" s="3"/>
      <c r="J520" s="4"/>
      <c r="K520" s="3"/>
      <c r="L520" s="4"/>
    </row>
    <row r="521" spans="3:12" ht="12.75" x14ac:dyDescent="0.2">
      <c r="C521" s="3"/>
      <c r="D521" s="4"/>
      <c r="E521" s="3"/>
      <c r="F521" s="4"/>
      <c r="G521" s="3"/>
      <c r="H521" s="4"/>
      <c r="I521" s="3"/>
      <c r="J521" s="4"/>
      <c r="K521" s="3"/>
      <c r="L521" s="4"/>
    </row>
    <row r="522" spans="3:12" ht="12.75" x14ac:dyDescent="0.2">
      <c r="C522" s="3"/>
      <c r="D522" s="4"/>
      <c r="E522" s="3"/>
      <c r="F522" s="4"/>
      <c r="G522" s="3"/>
      <c r="H522" s="4"/>
      <c r="I522" s="3"/>
      <c r="J522" s="4"/>
      <c r="K522" s="3"/>
      <c r="L522" s="4"/>
    </row>
    <row r="523" spans="3:12" ht="12.75" x14ac:dyDescent="0.2">
      <c r="C523" s="3"/>
      <c r="D523" s="4"/>
      <c r="E523" s="3"/>
      <c r="F523" s="4"/>
      <c r="G523" s="3"/>
      <c r="H523" s="4"/>
      <c r="I523" s="3"/>
      <c r="J523" s="4"/>
      <c r="K523" s="3"/>
      <c r="L523" s="4"/>
    </row>
    <row r="524" spans="3:12" ht="12.75" x14ac:dyDescent="0.2">
      <c r="C524" s="3"/>
      <c r="D524" s="4"/>
      <c r="E524" s="3"/>
      <c r="F524" s="4"/>
      <c r="G524" s="3"/>
      <c r="H524" s="4"/>
      <c r="I524" s="3"/>
      <c r="J524" s="4"/>
      <c r="K524" s="3"/>
      <c r="L524" s="4"/>
    </row>
    <row r="525" spans="3:12" ht="12.75" x14ac:dyDescent="0.2">
      <c r="C525" s="3"/>
      <c r="D525" s="4"/>
      <c r="E525" s="3"/>
      <c r="F525" s="4"/>
      <c r="G525" s="3"/>
      <c r="H525" s="4"/>
      <c r="I525" s="3"/>
      <c r="J525" s="4"/>
      <c r="K525" s="3"/>
      <c r="L525" s="4"/>
    </row>
    <row r="526" spans="3:12" ht="12.75" x14ac:dyDescent="0.2">
      <c r="C526" s="3"/>
      <c r="D526" s="4"/>
      <c r="E526" s="3"/>
      <c r="F526" s="4"/>
      <c r="G526" s="3"/>
      <c r="H526" s="4"/>
      <c r="I526" s="3"/>
      <c r="J526" s="4"/>
      <c r="K526" s="3"/>
      <c r="L526" s="4"/>
    </row>
    <row r="527" spans="3:12" ht="12.75" x14ac:dyDescent="0.2">
      <c r="C527" s="3"/>
      <c r="D527" s="4"/>
      <c r="E527" s="3"/>
      <c r="F527" s="4"/>
      <c r="G527" s="3"/>
      <c r="H527" s="4"/>
      <c r="I527" s="3"/>
      <c r="J527" s="4"/>
      <c r="K527" s="3"/>
      <c r="L527" s="4"/>
    </row>
    <row r="528" spans="3:12" ht="12.75" x14ac:dyDescent="0.2">
      <c r="C528" s="3"/>
      <c r="D528" s="4"/>
      <c r="E528" s="3"/>
      <c r="F528" s="4"/>
      <c r="G528" s="3"/>
      <c r="H528" s="4"/>
      <c r="I528" s="3"/>
      <c r="J528" s="4"/>
      <c r="K528" s="3"/>
      <c r="L528" s="4"/>
    </row>
    <row r="529" spans="3:12" ht="12.75" x14ac:dyDescent="0.2">
      <c r="C529" s="3"/>
      <c r="D529" s="4"/>
      <c r="E529" s="3"/>
      <c r="F529" s="4"/>
      <c r="G529" s="3"/>
      <c r="H529" s="4"/>
      <c r="I529" s="3"/>
      <c r="J529" s="4"/>
      <c r="K529" s="3"/>
      <c r="L529" s="4"/>
    </row>
    <row r="530" spans="3:12" ht="12.75" x14ac:dyDescent="0.2">
      <c r="C530" s="3"/>
      <c r="D530" s="4"/>
      <c r="E530" s="3"/>
      <c r="F530" s="4"/>
      <c r="G530" s="3"/>
      <c r="H530" s="4"/>
      <c r="I530" s="3"/>
      <c r="J530" s="4"/>
      <c r="K530" s="3"/>
      <c r="L530" s="4"/>
    </row>
    <row r="531" spans="3:12" ht="12.75" x14ac:dyDescent="0.2">
      <c r="C531" s="3"/>
      <c r="D531" s="4"/>
      <c r="E531" s="3"/>
      <c r="F531" s="4"/>
      <c r="G531" s="3"/>
      <c r="H531" s="4"/>
      <c r="I531" s="3"/>
      <c r="J531" s="4"/>
      <c r="K531" s="3"/>
      <c r="L531" s="4"/>
    </row>
    <row r="532" spans="3:12" ht="12.75" x14ac:dyDescent="0.2">
      <c r="C532" s="3"/>
      <c r="D532" s="4"/>
      <c r="E532" s="3"/>
      <c r="F532" s="4"/>
      <c r="G532" s="3"/>
      <c r="H532" s="4"/>
      <c r="I532" s="3"/>
      <c r="J532" s="4"/>
      <c r="K532" s="3"/>
      <c r="L532" s="4"/>
    </row>
    <row r="533" spans="3:12" ht="12.75" x14ac:dyDescent="0.2">
      <c r="C533" s="3"/>
      <c r="D533" s="4"/>
      <c r="E533" s="3"/>
      <c r="F533" s="4"/>
      <c r="G533" s="3"/>
      <c r="H533" s="4"/>
      <c r="I533" s="3"/>
      <c r="J533" s="4"/>
      <c r="K533" s="3"/>
      <c r="L533" s="4"/>
    </row>
    <row r="534" spans="3:12" ht="12.75" x14ac:dyDescent="0.2">
      <c r="C534" s="3"/>
      <c r="D534" s="4"/>
      <c r="E534" s="3"/>
      <c r="F534" s="4"/>
      <c r="G534" s="3"/>
      <c r="H534" s="4"/>
      <c r="I534" s="3"/>
      <c r="J534" s="4"/>
      <c r="K534" s="3"/>
      <c r="L534" s="4"/>
    </row>
    <row r="535" spans="3:12" ht="12.75" x14ac:dyDescent="0.2">
      <c r="C535" s="3"/>
      <c r="D535" s="4"/>
      <c r="E535" s="3"/>
      <c r="F535" s="4"/>
      <c r="G535" s="3"/>
      <c r="H535" s="4"/>
      <c r="I535" s="3"/>
      <c r="J535" s="4"/>
      <c r="K535" s="3"/>
      <c r="L535" s="4"/>
    </row>
    <row r="536" spans="3:12" ht="12.75" x14ac:dyDescent="0.2">
      <c r="C536" s="3"/>
      <c r="D536" s="4"/>
      <c r="E536" s="3"/>
      <c r="F536" s="4"/>
      <c r="G536" s="3"/>
      <c r="H536" s="4"/>
      <c r="I536" s="3"/>
      <c r="J536" s="4"/>
      <c r="K536" s="3"/>
      <c r="L536" s="4"/>
    </row>
    <row r="537" spans="3:12" ht="12.75" x14ac:dyDescent="0.2">
      <c r="C537" s="3"/>
      <c r="D537" s="4"/>
      <c r="E537" s="3"/>
      <c r="F537" s="4"/>
      <c r="G537" s="3"/>
      <c r="H537" s="4"/>
      <c r="I537" s="3"/>
      <c r="J537" s="4"/>
      <c r="K537" s="3"/>
      <c r="L537" s="4"/>
    </row>
    <row r="538" spans="3:12" ht="12.75" x14ac:dyDescent="0.2">
      <c r="C538" s="3"/>
      <c r="D538" s="4"/>
      <c r="E538" s="3"/>
      <c r="F538" s="4"/>
      <c r="G538" s="3"/>
      <c r="H538" s="4"/>
      <c r="I538" s="3"/>
      <c r="J538" s="4"/>
      <c r="K538" s="3"/>
      <c r="L538" s="4"/>
    </row>
    <row r="539" spans="3:12" ht="12.75" x14ac:dyDescent="0.2">
      <c r="C539" s="3"/>
      <c r="D539" s="4"/>
      <c r="E539" s="3"/>
      <c r="F539" s="4"/>
      <c r="G539" s="3"/>
      <c r="H539" s="4"/>
      <c r="I539" s="3"/>
      <c r="J539" s="4"/>
      <c r="K539" s="3"/>
      <c r="L539" s="4"/>
    </row>
    <row r="540" spans="3:12" ht="12.75" x14ac:dyDescent="0.2">
      <c r="C540" s="3"/>
      <c r="D540" s="4"/>
      <c r="E540" s="3"/>
      <c r="F540" s="4"/>
      <c r="G540" s="3"/>
      <c r="H540" s="4"/>
      <c r="I540" s="3"/>
      <c r="J540" s="4"/>
      <c r="K540" s="3"/>
      <c r="L540" s="4"/>
    </row>
    <row r="541" spans="3:12" ht="12.75" x14ac:dyDescent="0.2">
      <c r="C541" s="3"/>
      <c r="D541" s="4"/>
      <c r="E541" s="3"/>
      <c r="F541" s="4"/>
      <c r="G541" s="3"/>
      <c r="H541" s="4"/>
      <c r="I541" s="3"/>
      <c r="J541" s="4"/>
      <c r="K541" s="3"/>
      <c r="L541" s="4"/>
    </row>
    <row r="542" spans="3:12" ht="12.75" x14ac:dyDescent="0.2">
      <c r="C542" s="3"/>
      <c r="D542" s="4"/>
      <c r="E542" s="3"/>
      <c r="F542" s="4"/>
      <c r="G542" s="3"/>
      <c r="H542" s="4"/>
      <c r="I542" s="3"/>
      <c r="J542" s="4"/>
      <c r="K542" s="3"/>
      <c r="L542" s="4"/>
    </row>
    <row r="543" spans="3:12" ht="12.75" x14ac:dyDescent="0.2">
      <c r="C543" s="3"/>
      <c r="D543" s="4"/>
      <c r="E543" s="3"/>
      <c r="F543" s="4"/>
      <c r="G543" s="3"/>
      <c r="H543" s="4"/>
      <c r="I543" s="3"/>
      <c r="J543" s="4"/>
      <c r="K543" s="3"/>
      <c r="L543" s="4"/>
    </row>
    <row r="544" spans="3:12" ht="12.75" x14ac:dyDescent="0.2">
      <c r="C544" s="3"/>
      <c r="D544" s="4"/>
      <c r="E544" s="3"/>
      <c r="F544" s="4"/>
      <c r="G544" s="3"/>
      <c r="H544" s="4"/>
      <c r="I544" s="3"/>
      <c r="J544" s="4"/>
      <c r="K544" s="3"/>
      <c r="L544" s="4"/>
    </row>
    <row r="545" spans="3:12" ht="12.75" x14ac:dyDescent="0.2">
      <c r="C545" s="3"/>
      <c r="D545" s="4"/>
      <c r="E545" s="3"/>
      <c r="F545" s="4"/>
      <c r="G545" s="3"/>
      <c r="H545" s="4"/>
      <c r="I545" s="3"/>
      <c r="J545" s="4"/>
      <c r="K545" s="3"/>
      <c r="L545" s="4"/>
    </row>
    <row r="546" spans="3:12" ht="12.75" x14ac:dyDescent="0.2">
      <c r="C546" s="3"/>
      <c r="D546" s="4"/>
      <c r="E546" s="3"/>
      <c r="F546" s="4"/>
      <c r="G546" s="3"/>
      <c r="H546" s="4"/>
      <c r="I546" s="3"/>
      <c r="J546" s="4"/>
      <c r="K546" s="3"/>
      <c r="L546" s="4"/>
    </row>
    <row r="547" spans="3:12" ht="12.75" x14ac:dyDescent="0.2">
      <c r="C547" s="3"/>
      <c r="D547" s="4"/>
      <c r="E547" s="3"/>
      <c r="F547" s="4"/>
      <c r="G547" s="3"/>
      <c r="H547" s="4"/>
      <c r="I547" s="3"/>
      <c r="J547" s="4"/>
      <c r="K547" s="3"/>
      <c r="L547" s="4"/>
    </row>
    <row r="548" spans="3:12" ht="12.75" x14ac:dyDescent="0.2">
      <c r="C548" s="3"/>
      <c r="D548" s="4"/>
      <c r="E548" s="3"/>
      <c r="F548" s="4"/>
      <c r="G548" s="3"/>
      <c r="H548" s="4"/>
      <c r="I548" s="3"/>
      <c r="J548" s="4"/>
      <c r="K548" s="3"/>
      <c r="L548" s="4"/>
    </row>
    <row r="549" spans="3:12" ht="12.75" x14ac:dyDescent="0.2">
      <c r="C549" s="3"/>
      <c r="D549" s="4"/>
      <c r="E549" s="3"/>
      <c r="F549" s="4"/>
      <c r="G549" s="3"/>
      <c r="H549" s="4"/>
      <c r="I549" s="3"/>
      <c r="J549" s="4"/>
      <c r="K549" s="3"/>
      <c r="L549" s="4"/>
    </row>
    <row r="550" spans="3:12" ht="12.75" x14ac:dyDescent="0.2">
      <c r="C550" s="3"/>
      <c r="D550" s="4"/>
      <c r="E550" s="3"/>
      <c r="F550" s="4"/>
      <c r="G550" s="3"/>
      <c r="H550" s="4"/>
      <c r="I550" s="3"/>
      <c r="J550" s="4"/>
      <c r="K550" s="3"/>
      <c r="L550" s="4"/>
    </row>
    <row r="551" spans="3:12" ht="12.75" x14ac:dyDescent="0.2">
      <c r="C551" s="3"/>
      <c r="D551" s="4"/>
      <c r="E551" s="3"/>
      <c r="F551" s="4"/>
      <c r="G551" s="3"/>
      <c r="H551" s="4"/>
      <c r="I551" s="3"/>
      <c r="J551" s="4"/>
      <c r="K551" s="3"/>
      <c r="L551" s="4"/>
    </row>
    <row r="552" spans="3:12" ht="12.75" x14ac:dyDescent="0.2">
      <c r="C552" s="3"/>
      <c r="D552" s="4"/>
      <c r="E552" s="3"/>
      <c r="F552" s="4"/>
      <c r="G552" s="3"/>
      <c r="H552" s="4"/>
      <c r="I552" s="3"/>
      <c r="J552" s="4"/>
      <c r="K552" s="3"/>
      <c r="L552" s="4"/>
    </row>
    <row r="553" spans="3:12" ht="12.75" x14ac:dyDescent="0.2">
      <c r="C553" s="3"/>
      <c r="D553" s="4"/>
      <c r="E553" s="3"/>
      <c r="F553" s="4"/>
      <c r="G553" s="3"/>
      <c r="H553" s="4"/>
      <c r="I553" s="3"/>
      <c r="J553" s="4"/>
      <c r="K553" s="3"/>
      <c r="L553" s="4"/>
    </row>
    <row r="554" spans="3:12" ht="12.75" x14ac:dyDescent="0.2">
      <c r="C554" s="3"/>
      <c r="D554" s="4"/>
      <c r="E554" s="3"/>
      <c r="F554" s="4"/>
      <c r="G554" s="3"/>
      <c r="H554" s="4"/>
      <c r="I554" s="3"/>
      <c r="J554" s="4"/>
      <c r="K554" s="3"/>
      <c r="L554" s="4"/>
    </row>
    <row r="555" spans="3:12" ht="12.75" x14ac:dyDescent="0.2">
      <c r="C555" s="3"/>
      <c r="D555" s="4"/>
      <c r="E555" s="3"/>
      <c r="F555" s="4"/>
      <c r="G555" s="3"/>
      <c r="H555" s="4"/>
      <c r="I555" s="3"/>
      <c r="J555" s="4"/>
      <c r="K555" s="3"/>
      <c r="L555" s="4"/>
    </row>
    <row r="556" spans="3:12" ht="12.75" x14ac:dyDescent="0.2">
      <c r="C556" s="3"/>
      <c r="D556" s="4"/>
      <c r="E556" s="3"/>
      <c r="F556" s="4"/>
      <c r="G556" s="3"/>
      <c r="H556" s="4"/>
      <c r="I556" s="3"/>
      <c r="J556" s="4"/>
      <c r="K556" s="3"/>
      <c r="L556" s="4"/>
    </row>
    <row r="557" spans="3:12" ht="12.75" x14ac:dyDescent="0.2">
      <c r="C557" s="3"/>
      <c r="D557" s="4"/>
      <c r="E557" s="3"/>
      <c r="F557" s="4"/>
      <c r="G557" s="3"/>
      <c r="H557" s="4"/>
      <c r="I557" s="3"/>
      <c r="J557" s="4"/>
      <c r="K557" s="3"/>
      <c r="L557" s="4"/>
    </row>
    <row r="558" spans="3:12" ht="12.75" x14ac:dyDescent="0.2">
      <c r="C558" s="3"/>
      <c r="D558" s="4"/>
      <c r="E558" s="3"/>
      <c r="F558" s="4"/>
      <c r="G558" s="3"/>
      <c r="H558" s="4"/>
      <c r="I558" s="3"/>
      <c r="J558" s="4"/>
      <c r="K558" s="3"/>
      <c r="L558" s="4"/>
    </row>
    <row r="559" spans="3:12" ht="12.75" x14ac:dyDescent="0.2">
      <c r="C559" s="3"/>
      <c r="D559" s="4"/>
      <c r="E559" s="3"/>
      <c r="F559" s="4"/>
      <c r="G559" s="3"/>
      <c r="H559" s="4"/>
      <c r="I559" s="3"/>
      <c r="J559" s="4"/>
      <c r="K559" s="3"/>
      <c r="L559" s="4"/>
    </row>
    <row r="560" spans="3:12" ht="12.75" x14ac:dyDescent="0.2">
      <c r="C560" s="3"/>
      <c r="D560" s="4"/>
      <c r="E560" s="3"/>
      <c r="F560" s="4"/>
      <c r="G560" s="3"/>
      <c r="H560" s="4"/>
      <c r="I560" s="3"/>
      <c r="J560" s="4"/>
      <c r="K560" s="3"/>
      <c r="L560" s="4"/>
    </row>
    <row r="561" spans="3:12" ht="12.75" x14ac:dyDescent="0.2">
      <c r="C561" s="3"/>
      <c r="D561" s="4"/>
      <c r="E561" s="3"/>
      <c r="F561" s="4"/>
      <c r="G561" s="3"/>
      <c r="H561" s="4"/>
      <c r="I561" s="3"/>
      <c r="J561" s="4"/>
      <c r="K561" s="3"/>
      <c r="L561" s="4"/>
    </row>
    <row r="562" spans="3:12" ht="12.75" x14ac:dyDescent="0.2">
      <c r="C562" s="3"/>
      <c r="D562" s="4"/>
      <c r="E562" s="3"/>
      <c r="F562" s="4"/>
      <c r="G562" s="3"/>
      <c r="H562" s="4"/>
      <c r="I562" s="3"/>
      <c r="J562" s="4"/>
      <c r="K562" s="3"/>
      <c r="L562" s="4"/>
    </row>
    <row r="563" spans="3:12" ht="12.75" x14ac:dyDescent="0.2">
      <c r="C563" s="3"/>
      <c r="D563" s="4"/>
      <c r="E563" s="3"/>
      <c r="F563" s="4"/>
      <c r="G563" s="3"/>
      <c r="H563" s="4"/>
      <c r="I563" s="3"/>
      <c r="J563" s="4"/>
      <c r="K563" s="3"/>
      <c r="L563" s="4"/>
    </row>
    <row r="564" spans="3:12" ht="12.75" x14ac:dyDescent="0.2">
      <c r="C564" s="3"/>
      <c r="D564" s="4"/>
      <c r="E564" s="3"/>
      <c r="F564" s="4"/>
      <c r="G564" s="3"/>
      <c r="H564" s="4"/>
      <c r="I564" s="3"/>
      <c r="J564" s="4"/>
      <c r="K564" s="3"/>
      <c r="L564" s="4"/>
    </row>
    <row r="565" spans="3:12" ht="12.75" x14ac:dyDescent="0.2">
      <c r="C565" s="3"/>
      <c r="D565" s="4"/>
      <c r="E565" s="3"/>
      <c r="F565" s="4"/>
      <c r="G565" s="3"/>
      <c r="H565" s="4"/>
      <c r="I565" s="3"/>
      <c r="J565" s="4"/>
      <c r="K565" s="3"/>
      <c r="L565" s="4"/>
    </row>
    <row r="566" spans="3:12" ht="12.75" x14ac:dyDescent="0.2">
      <c r="C566" s="3"/>
      <c r="D566" s="4"/>
      <c r="E566" s="3"/>
      <c r="F566" s="4"/>
      <c r="G566" s="3"/>
      <c r="H566" s="4"/>
      <c r="I566" s="3"/>
      <c r="J566" s="4"/>
      <c r="K566" s="3"/>
      <c r="L566" s="4"/>
    </row>
    <row r="567" spans="3:12" ht="12.75" x14ac:dyDescent="0.2">
      <c r="C567" s="3"/>
      <c r="D567" s="4"/>
      <c r="E567" s="3"/>
      <c r="F567" s="4"/>
      <c r="G567" s="3"/>
      <c r="H567" s="4"/>
      <c r="I567" s="3"/>
      <c r="J567" s="4"/>
      <c r="K567" s="3"/>
      <c r="L567" s="4"/>
    </row>
    <row r="568" spans="3:12" ht="12.75" x14ac:dyDescent="0.2">
      <c r="C568" s="3"/>
      <c r="D568" s="4"/>
      <c r="E568" s="3"/>
      <c r="F568" s="4"/>
      <c r="G568" s="3"/>
      <c r="H568" s="4"/>
      <c r="I568" s="3"/>
      <c r="J568" s="4"/>
      <c r="K568" s="3"/>
      <c r="L568" s="4"/>
    </row>
    <row r="569" spans="3:12" ht="12.75" x14ac:dyDescent="0.2">
      <c r="C569" s="3"/>
      <c r="D569" s="4"/>
      <c r="E569" s="3"/>
      <c r="F569" s="4"/>
      <c r="G569" s="3"/>
      <c r="H569" s="4"/>
      <c r="I569" s="3"/>
      <c r="J569" s="4"/>
      <c r="K569" s="3"/>
      <c r="L569" s="4"/>
    </row>
    <row r="570" spans="3:12" ht="12.75" x14ac:dyDescent="0.2">
      <c r="C570" s="3"/>
      <c r="D570" s="4"/>
      <c r="E570" s="3"/>
      <c r="F570" s="4"/>
      <c r="G570" s="3"/>
      <c r="H570" s="4"/>
      <c r="I570" s="3"/>
      <c r="J570" s="4"/>
      <c r="K570" s="3"/>
      <c r="L570" s="4"/>
    </row>
    <row r="571" spans="3:12" ht="12.75" x14ac:dyDescent="0.2">
      <c r="C571" s="3"/>
      <c r="D571" s="4"/>
      <c r="E571" s="3"/>
      <c r="F571" s="4"/>
      <c r="G571" s="3"/>
      <c r="H571" s="4"/>
      <c r="I571" s="3"/>
      <c r="J571" s="4"/>
      <c r="K571" s="3"/>
      <c r="L571" s="4"/>
    </row>
    <row r="572" spans="3:12" ht="12.75" x14ac:dyDescent="0.2">
      <c r="C572" s="3"/>
      <c r="D572" s="4"/>
      <c r="E572" s="3"/>
      <c r="F572" s="4"/>
      <c r="G572" s="3"/>
      <c r="H572" s="4"/>
      <c r="I572" s="3"/>
      <c r="J572" s="4"/>
      <c r="K572" s="3"/>
      <c r="L572" s="4"/>
    </row>
    <row r="573" spans="3:12" ht="12.75" x14ac:dyDescent="0.2">
      <c r="C573" s="3"/>
      <c r="D573" s="4"/>
      <c r="E573" s="3"/>
      <c r="F573" s="4"/>
      <c r="G573" s="3"/>
      <c r="H573" s="4"/>
      <c r="I573" s="3"/>
      <c r="J573" s="4"/>
      <c r="K573" s="3"/>
      <c r="L573" s="4"/>
    </row>
    <row r="574" spans="3:12" ht="12.75" x14ac:dyDescent="0.2">
      <c r="C574" s="3"/>
      <c r="D574" s="4"/>
      <c r="E574" s="3"/>
      <c r="F574" s="4"/>
      <c r="G574" s="3"/>
      <c r="H574" s="4"/>
      <c r="I574" s="3"/>
      <c r="J574" s="4"/>
      <c r="K574" s="3"/>
      <c r="L574" s="4"/>
    </row>
    <row r="575" spans="3:12" ht="12.75" x14ac:dyDescent="0.2">
      <c r="C575" s="3"/>
      <c r="D575" s="4"/>
      <c r="E575" s="3"/>
      <c r="F575" s="4"/>
      <c r="G575" s="3"/>
      <c r="H575" s="4"/>
      <c r="I575" s="3"/>
      <c r="J575" s="4"/>
      <c r="K575" s="3"/>
      <c r="L575" s="4"/>
    </row>
    <row r="576" spans="3:12" ht="12.75" x14ac:dyDescent="0.2">
      <c r="C576" s="3"/>
      <c r="D576" s="4"/>
      <c r="E576" s="3"/>
      <c r="F576" s="4"/>
      <c r="G576" s="3"/>
      <c r="H576" s="4"/>
      <c r="I576" s="3"/>
      <c r="J576" s="4"/>
      <c r="K576" s="3"/>
      <c r="L576" s="4"/>
    </row>
    <row r="577" spans="3:12" ht="12.75" x14ac:dyDescent="0.2">
      <c r="C577" s="3"/>
      <c r="D577" s="4"/>
      <c r="E577" s="3"/>
      <c r="F577" s="4"/>
      <c r="G577" s="3"/>
      <c r="H577" s="4"/>
      <c r="I577" s="3"/>
      <c r="J577" s="4"/>
      <c r="K577" s="3"/>
      <c r="L577" s="4"/>
    </row>
    <row r="578" spans="3:12" ht="12.75" x14ac:dyDescent="0.2">
      <c r="C578" s="3"/>
      <c r="D578" s="4"/>
      <c r="E578" s="3"/>
      <c r="F578" s="4"/>
      <c r="G578" s="3"/>
      <c r="H578" s="4"/>
      <c r="I578" s="3"/>
      <c r="J578" s="4"/>
      <c r="K578" s="3"/>
      <c r="L578" s="4"/>
    </row>
    <row r="579" spans="3:12" ht="12.75" x14ac:dyDescent="0.2">
      <c r="C579" s="3"/>
      <c r="D579" s="4"/>
      <c r="E579" s="3"/>
      <c r="F579" s="4"/>
      <c r="G579" s="3"/>
      <c r="H579" s="4"/>
      <c r="I579" s="3"/>
      <c r="J579" s="4"/>
      <c r="K579" s="3"/>
      <c r="L579" s="4"/>
    </row>
    <row r="580" spans="3:12" ht="12.75" x14ac:dyDescent="0.2">
      <c r="C580" s="3"/>
      <c r="D580" s="4"/>
      <c r="E580" s="3"/>
      <c r="F580" s="4"/>
      <c r="G580" s="3"/>
      <c r="H580" s="4"/>
      <c r="I580" s="3"/>
      <c r="J580" s="4"/>
      <c r="K580" s="3"/>
      <c r="L580" s="4"/>
    </row>
    <row r="581" spans="3:12" ht="12.75" x14ac:dyDescent="0.2">
      <c r="C581" s="3"/>
      <c r="D581" s="4"/>
      <c r="E581" s="3"/>
      <c r="F581" s="4"/>
      <c r="G581" s="3"/>
      <c r="H581" s="4"/>
      <c r="I581" s="3"/>
      <c r="J581" s="4"/>
      <c r="K581" s="3"/>
      <c r="L581" s="4"/>
    </row>
    <row r="582" spans="3:12" ht="12.75" x14ac:dyDescent="0.2">
      <c r="C582" s="3"/>
      <c r="D582" s="4"/>
      <c r="E582" s="3"/>
      <c r="F582" s="4"/>
      <c r="G582" s="3"/>
      <c r="H582" s="4"/>
      <c r="I582" s="3"/>
      <c r="J582" s="4"/>
      <c r="K582" s="3"/>
      <c r="L582" s="4"/>
    </row>
    <row r="583" spans="3:12" ht="12.75" x14ac:dyDescent="0.2">
      <c r="C583" s="3"/>
      <c r="D583" s="4"/>
      <c r="E583" s="3"/>
      <c r="F583" s="4"/>
      <c r="G583" s="3"/>
      <c r="H583" s="4"/>
      <c r="I583" s="3"/>
      <c r="J583" s="4"/>
      <c r="K583" s="3"/>
      <c r="L583" s="4"/>
    </row>
    <row r="584" spans="3:12" ht="12.75" x14ac:dyDescent="0.2">
      <c r="C584" s="3"/>
      <c r="D584" s="4"/>
      <c r="E584" s="3"/>
      <c r="F584" s="4"/>
      <c r="G584" s="3"/>
      <c r="H584" s="4"/>
      <c r="I584" s="3"/>
      <c r="J584" s="4"/>
      <c r="K584" s="3"/>
      <c r="L584" s="4"/>
    </row>
    <row r="585" spans="3:12" ht="12.75" x14ac:dyDescent="0.2">
      <c r="C585" s="3"/>
      <c r="D585" s="4"/>
      <c r="E585" s="3"/>
      <c r="F585" s="4"/>
      <c r="G585" s="3"/>
      <c r="H585" s="4"/>
      <c r="I585" s="3"/>
      <c r="J585" s="4"/>
      <c r="K585" s="3"/>
      <c r="L585" s="4"/>
    </row>
    <row r="586" spans="3:12" ht="12.75" x14ac:dyDescent="0.2">
      <c r="C586" s="3"/>
      <c r="D586" s="4"/>
      <c r="E586" s="3"/>
      <c r="F586" s="4"/>
      <c r="G586" s="3"/>
      <c r="H586" s="4"/>
      <c r="I586" s="3"/>
      <c r="J586" s="4"/>
      <c r="K586" s="3"/>
      <c r="L586" s="4"/>
    </row>
    <row r="587" spans="3:12" ht="12.75" x14ac:dyDescent="0.2">
      <c r="C587" s="3"/>
      <c r="D587" s="4"/>
      <c r="E587" s="3"/>
      <c r="F587" s="4"/>
      <c r="G587" s="3"/>
      <c r="H587" s="4"/>
      <c r="I587" s="3"/>
      <c r="J587" s="4"/>
      <c r="K587" s="3"/>
      <c r="L587" s="4"/>
    </row>
    <row r="588" spans="3:12" ht="12.75" x14ac:dyDescent="0.2">
      <c r="C588" s="3"/>
      <c r="D588" s="4"/>
      <c r="E588" s="3"/>
      <c r="F588" s="4"/>
      <c r="G588" s="3"/>
      <c r="H588" s="4"/>
      <c r="I588" s="3"/>
      <c r="J588" s="4"/>
      <c r="K588" s="3"/>
      <c r="L588" s="4"/>
    </row>
    <row r="589" spans="3:12" ht="12.75" x14ac:dyDescent="0.2">
      <c r="C589" s="3"/>
      <c r="D589" s="4"/>
      <c r="E589" s="3"/>
      <c r="F589" s="4"/>
      <c r="G589" s="3"/>
      <c r="H589" s="4"/>
      <c r="I589" s="3"/>
      <c r="J589" s="4"/>
      <c r="K589" s="3"/>
      <c r="L589" s="4"/>
    </row>
    <row r="590" spans="3:12" ht="12.75" x14ac:dyDescent="0.2">
      <c r="C590" s="3"/>
      <c r="D590" s="4"/>
      <c r="E590" s="3"/>
      <c r="F590" s="4"/>
      <c r="G590" s="3"/>
      <c r="H590" s="4"/>
      <c r="I590" s="3"/>
      <c r="J590" s="4"/>
      <c r="K590" s="3"/>
      <c r="L590" s="4"/>
    </row>
    <row r="591" spans="3:12" ht="12.75" x14ac:dyDescent="0.2">
      <c r="C591" s="3"/>
      <c r="D591" s="4"/>
      <c r="E591" s="3"/>
      <c r="F591" s="4"/>
      <c r="G591" s="3"/>
      <c r="H591" s="4"/>
      <c r="I591" s="3"/>
      <c r="J591" s="4"/>
      <c r="K591" s="3"/>
      <c r="L591" s="4"/>
    </row>
    <row r="592" spans="3:12" ht="12.75" x14ac:dyDescent="0.2">
      <c r="C592" s="3"/>
      <c r="D592" s="4"/>
      <c r="E592" s="3"/>
      <c r="F592" s="4"/>
      <c r="G592" s="3"/>
      <c r="H592" s="4"/>
      <c r="I592" s="3"/>
      <c r="J592" s="4"/>
      <c r="K592" s="3"/>
      <c r="L592" s="4"/>
    </row>
    <row r="593" spans="3:12" ht="12.75" x14ac:dyDescent="0.2">
      <c r="C593" s="3"/>
      <c r="D593" s="4"/>
      <c r="E593" s="3"/>
      <c r="F593" s="4"/>
      <c r="G593" s="3"/>
      <c r="H593" s="4"/>
      <c r="I593" s="3"/>
      <c r="J593" s="4"/>
      <c r="K593" s="3"/>
      <c r="L593" s="4"/>
    </row>
    <row r="594" spans="3:12" ht="12.75" x14ac:dyDescent="0.2">
      <c r="C594" s="3"/>
      <c r="D594" s="4"/>
      <c r="E594" s="3"/>
      <c r="F594" s="4"/>
      <c r="G594" s="3"/>
      <c r="H594" s="4"/>
      <c r="I594" s="3"/>
      <c r="J594" s="4"/>
      <c r="K594" s="3"/>
      <c r="L594" s="4"/>
    </row>
    <row r="595" spans="3:12" ht="12.75" x14ac:dyDescent="0.2">
      <c r="C595" s="3"/>
      <c r="D595" s="4"/>
      <c r="E595" s="3"/>
      <c r="F595" s="4"/>
      <c r="G595" s="3"/>
      <c r="H595" s="4"/>
      <c r="I595" s="3"/>
      <c r="J595" s="4"/>
      <c r="K595" s="3"/>
      <c r="L595" s="4"/>
    </row>
    <row r="596" spans="3:12" ht="12.75" x14ac:dyDescent="0.2">
      <c r="C596" s="3"/>
      <c r="D596" s="4"/>
      <c r="E596" s="3"/>
      <c r="F596" s="4"/>
      <c r="G596" s="3"/>
      <c r="H596" s="4"/>
      <c r="I596" s="3"/>
      <c r="J596" s="4"/>
      <c r="K596" s="3"/>
      <c r="L596" s="4"/>
    </row>
    <row r="597" spans="3:12" ht="12.75" x14ac:dyDescent="0.2">
      <c r="C597" s="3"/>
      <c r="D597" s="4"/>
      <c r="E597" s="3"/>
      <c r="F597" s="4"/>
      <c r="G597" s="3"/>
      <c r="H597" s="4"/>
      <c r="I597" s="3"/>
      <c r="J597" s="4"/>
      <c r="K597" s="3"/>
      <c r="L597" s="4"/>
    </row>
    <row r="598" spans="3:12" ht="12.75" x14ac:dyDescent="0.2">
      <c r="C598" s="3"/>
      <c r="D598" s="4"/>
      <c r="E598" s="3"/>
      <c r="F598" s="4"/>
      <c r="G598" s="3"/>
      <c r="H598" s="4"/>
      <c r="I598" s="3"/>
      <c r="J598" s="4"/>
      <c r="K598" s="3"/>
      <c r="L598" s="4"/>
    </row>
    <row r="599" spans="3:12" ht="12.75" x14ac:dyDescent="0.2">
      <c r="C599" s="3"/>
      <c r="D599" s="4"/>
      <c r="E599" s="3"/>
      <c r="F599" s="4"/>
      <c r="G599" s="3"/>
      <c r="H599" s="4"/>
      <c r="I599" s="3"/>
      <c r="J599" s="4"/>
      <c r="K599" s="3"/>
      <c r="L599" s="4"/>
    </row>
    <row r="600" spans="3:12" ht="12.75" x14ac:dyDescent="0.2">
      <c r="C600" s="3"/>
      <c r="D600" s="4"/>
      <c r="E600" s="3"/>
      <c r="F600" s="4"/>
      <c r="G600" s="3"/>
      <c r="H600" s="4"/>
      <c r="I600" s="3"/>
      <c r="J600" s="4"/>
      <c r="K600" s="3"/>
      <c r="L600" s="4"/>
    </row>
    <row r="601" spans="3:12" ht="12.75" x14ac:dyDescent="0.2">
      <c r="C601" s="3"/>
      <c r="D601" s="4"/>
      <c r="E601" s="3"/>
      <c r="F601" s="4"/>
      <c r="G601" s="3"/>
      <c r="H601" s="4"/>
      <c r="I601" s="3"/>
      <c r="J601" s="4"/>
      <c r="K601" s="3"/>
      <c r="L601" s="4"/>
    </row>
    <row r="602" spans="3:12" ht="12.75" x14ac:dyDescent="0.2">
      <c r="C602" s="3"/>
      <c r="D602" s="4"/>
      <c r="E602" s="3"/>
      <c r="F602" s="4"/>
      <c r="G602" s="3"/>
      <c r="H602" s="4"/>
      <c r="I602" s="3"/>
      <c r="J602" s="4"/>
      <c r="K602" s="3"/>
      <c r="L602" s="4"/>
    </row>
    <row r="603" spans="3:12" ht="12.75" x14ac:dyDescent="0.2">
      <c r="C603" s="3"/>
      <c r="D603" s="4"/>
      <c r="E603" s="3"/>
      <c r="F603" s="4"/>
      <c r="G603" s="3"/>
      <c r="H603" s="4"/>
      <c r="I603" s="3"/>
      <c r="J603" s="4"/>
      <c r="K603" s="3"/>
      <c r="L603" s="4"/>
    </row>
    <row r="604" spans="3:12" ht="12.75" x14ac:dyDescent="0.2">
      <c r="C604" s="3"/>
      <c r="D604" s="4"/>
      <c r="E604" s="3"/>
      <c r="F604" s="4"/>
      <c r="G604" s="3"/>
      <c r="H604" s="4"/>
      <c r="I604" s="3"/>
      <c r="J604" s="4"/>
      <c r="K604" s="3"/>
      <c r="L604" s="4"/>
    </row>
    <row r="605" spans="3:12" ht="12.75" x14ac:dyDescent="0.2">
      <c r="C605" s="3"/>
      <c r="D605" s="4"/>
      <c r="E605" s="3"/>
      <c r="F605" s="4"/>
      <c r="G605" s="3"/>
      <c r="H605" s="4"/>
      <c r="I605" s="3"/>
      <c r="J605" s="4"/>
      <c r="K605" s="3"/>
      <c r="L605" s="4"/>
    </row>
    <row r="606" spans="3:12" ht="12.75" x14ac:dyDescent="0.2">
      <c r="C606" s="3"/>
      <c r="D606" s="4"/>
      <c r="E606" s="3"/>
      <c r="F606" s="4"/>
      <c r="G606" s="3"/>
      <c r="H606" s="4"/>
      <c r="I606" s="3"/>
      <c r="J606" s="4"/>
      <c r="K606" s="3"/>
      <c r="L606" s="4"/>
    </row>
    <row r="607" spans="3:12" ht="12.75" x14ac:dyDescent="0.2">
      <c r="C607" s="3"/>
      <c r="D607" s="4"/>
      <c r="E607" s="3"/>
      <c r="F607" s="4"/>
      <c r="G607" s="3"/>
      <c r="H607" s="4"/>
      <c r="I607" s="3"/>
      <c r="J607" s="4"/>
      <c r="K607" s="3"/>
      <c r="L607" s="4"/>
    </row>
    <row r="608" spans="3:12" ht="12.75" x14ac:dyDescent="0.2">
      <c r="C608" s="3"/>
      <c r="D608" s="4"/>
      <c r="E608" s="3"/>
      <c r="F608" s="4"/>
      <c r="G608" s="3"/>
      <c r="H608" s="4"/>
      <c r="I608" s="3"/>
      <c r="J608" s="4"/>
      <c r="K608" s="3"/>
      <c r="L608" s="4"/>
    </row>
    <row r="609" spans="3:12" ht="12.75" x14ac:dyDescent="0.2">
      <c r="C609" s="3"/>
      <c r="D609" s="4"/>
      <c r="E609" s="3"/>
      <c r="F609" s="4"/>
      <c r="G609" s="3"/>
      <c r="H609" s="4"/>
      <c r="I609" s="3"/>
      <c r="J609" s="4"/>
      <c r="K609" s="3"/>
      <c r="L609" s="4"/>
    </row>
    <row r="610" spans="3:12" ht="12.75" x14ac:dyDescent="0.2">
      <c r="C610" s="3"/>
      <c r="D610" s="4"/>
      <c r="E610" s="3"/>
      <c r="F610" s="4"/>
      <c r="G610" s="3"/>
      <c r="H610" s="4"/>
      <c r="I610" s="3"/>
      <c r="J610" s="4"/>
      <c r="K610" s="3"/>
      <c r="L610" s="4"/>
    </row>
    <row r="611" spans="3:12" ht="12.75" x14ac:dyDescent="0.2">
      <c r="C611" s="3"/>
      <c r="D611" s="4"/>
      <c r="E611" s="3"/>
      <c r="F611" s="4"/>
      <c r="G611" s="3"/>
      <c r="H611" s="4"/>
      <c r="I611" s="3"/>
      <c r="J611" s="4"/>
      <c r="K611" s="3"/>
      <c r="L611" s="4"/>
    </row>
    <row r="612" spans="3:12" ht="12.75" x14ac:dyDescent="0.2">
      <c r="C612" s="3"/>
      <c r="D612" s="4"/>
      <c r="E612" s="3"/>
      <c r="F612" s="4"/>
      <c r="G612" s="3"/>
      <c r="H612" s="4"/>
      <c r="I612" s="3"/>
      <c r="J612" s="4"/>
      <c r="K612" s="3"/>
      <c r="L612" s="4"/>
    </row>
    <row r="613" spans="3:12" ht="12.75" x14ac:dyDescent="0.2">
      <c r="C613" s="3"/>
      <c r="D613" s="4"/>
      <c r="E613" s="3"/>
      <c r="F613" s="4"/>
      <c r="G613" s="3"/>
      <c r="H613" s="4"/>
      <c r="I613" s="3"/>
      <c r="J613" s="4"/>
      <c r="K613" s="3"/>
      <c r="L613" s="4"/>
    </row>
    <row r="614" spans="3:12" ht="12.75" x14ac:dyDescent="0.2">
      <c r="C614" s="3"/>
      <c r="D614" s="4"/>
      <c r="E614" s="3"/>
      <c r="F614" s="4"/>
      <c r="G614" s="3"/>
      <c r="H614" s="4"/>
      <c r="I614" s="3"/>
      <c r="J614" s="4"/>
      <c r="K614" s="3"/>
      <c r="L614" s="4"/>
    </row>
    <row r="615" spans="3:12" ht="12.75" x14ac:dyDescent="0.2">
      <c r="C615" s="3"/>
      <c r="D615" s="4"/>
      <c r="E615" s="3"/>
      <c r="F615" s="4"/>
      <c r="G615" s="3"/>
      <c r="H615" s="4"/>
      <c r="I615" s="3"/>
      <c r="J615" s="4"/>
      <c r="K615" s="3"/>
      <c r="L615" s="4"/>
    </row>
    <row r="616" spans="3:12" ht="12.75" x14ac:dyDescent="0.2">
      <c r="C616" s="3"/>
      <c r="D616" s="4"/>
      <c r="E616" s="3"/>
      <c r="F616" s="4"/>
      <c r="G616" s="3"/>
      <c r="H616" s="4"/>
      <c r="I616" s="3"/>
      <c r="J616" s="4"/>
      <c r="K616" s="3"/>
      <c r="L616" s="4"/>
    </row>
    <row r="617" spans="3:12" ht="12.75" x14ac:dyDescent="0.2">
      <c r="C617" s="3"/>
      <c r="D617" s="4"/>
      <c r="E617" s="3"/>
      <c r="F617" s="4"/>
      <c r="G617" s="3"/>
      <c r="H617" s="4"/>
      <c r="I617" s="3"/>
      <c r="J617" s="4"/>
      <c r="K617" s="3"/>
      <c r="L617" s="4"/>
    </row>
    <row r="618" spans="3:12" ht="12.75" x14ac:dyDescent="0.2">
      <c r="C618" s="3"/>
      <c r="D618" s="4"/>
      <c r="E618" s="3"/>
      <c r="F618" s="4"/>
      <c r="G618" s="3"/>
      <c r="H618" s="4"/>
      <c r="I618" s="3"/>
      <c r="J618" s="4"/>
      <c r="K618" s="3"/>
      <c r="L618" s="4"/>
    </row>
    <row r="619" spans="3:12" ht="12.75" x14ac:dyDescent="0.2">
      <c r="C619" s="3"/>
      <c r="D619" s="4"/>
      <c r="E619" s="3"/>
      <c r="F619" s="4"/>
      <c r="G619" s="3"/>
      <c r="H619" s="4"/>
      <c r="I619" s="3"/>
      <c r="J619" s="4"/>
      <c r="K619" s="3"/>
      <c r="L619" s="4"/>
    </row>
    <row r="620" spans="3:12" ht="12.75" x14ac:dyDescent="0.2">
      <c r="C620" s="3"/>
      <c r="D620" s="4"/>
      <c r="E620" s="3"/>
      <c r="F620" s="4"/>
      <c r="G620" s="3"/>
      <c r="H620" s="4"/>
      <c r="I620" s="3"/>
      <c r="J620" s="4"/>
      <c r="K620" s="3"/>
      <c r="L620" s="4"/>
    </row>
    <row r="621" spans="3:12" ht="12.75" x14ac:dyDescent="0.2">
      <c r="C621" s="3"/>
      <c r="D621" s="4"/>
      <c r="E621" s="3"/>
      <c r="F621" s="4"/>
      <c r="G621" s="3"/>
      <c r="H621" s="4"/>
      <c r="I621" s="3"/>
      <c r="J621" s="4"/>
      <c r="K621" s="3"/>
      <c r="L621" s="4"/>
    </row>
    <row r="622" spans="3:12" ht="12.75" x14ac:dyDescent="0.2">
      <c r="C622" s="3"/>
      <c r="D622" s="4"/>
      <c r="E622" s="3"/>
      <c r="F622" s="4"/>
      <c r="G622" s="3"/>
      <c r="H622" s="4"/>
      <c r="I622" s="3"/>
      <c r="J622" s="4"/>
      <c r="K622" s="3"/>
      <c r="L622" s="4"/>
    </row>
    <row r="623" spans="3:12" ht="12.75" x14ac:dyDescent="0.2">
      <c r="C623" s="3"/>
      <c r="D623" s="4"/>
      <c r="E623" s="3"/>
      <c r="F623" s="4"/>
      <c r="G623" s="3"/>
      <c r="H623" s="4"/>
      <c r="I623" s="3"/>
      <c r="J623" s="4"/>
      <c r="K623" s="3"/>
      <c r="L623" s="4"/>
    </row>
    <row r="624" spans="3:12" ht="12.75" x14ac:dyDescent="0.2">
      <c r="C624" s="3"/>
      <c r="D624" s="4"/>
      <c r="E624" s="3"/>
      <c r="F624" s="4"/>
      <c r="G624" s="3"/>
      <c r="H624" s="4"/>
      <c r="I624" s="3"/>
      <c r="J624" s="4"/>
      <c r="K624" s="3"/>
      <c r="L624" s="4"/>
    </row>
    <row r="625" spans="3:12" ht="12.75" x14ac:dyDescent="0.2">
      <c r="C625" s="3"/>
      <c r="D625" s="4"/>
      <c r="E625" s="3"/>
      <c r="F625" s="4"/>
      <c r="G625" s="3"/>
      <c r="H625" s="4"/>
      <c r="I625" s="3"/>
      <c r="J625" s="4"/>
      <c r="K625" s="3"/>
      <c r="L625" s="4"/>
    </row>
    <row r="626" spans="3:12" ht="12.75" x14ac:dyDescent="0.2">
      <c r="C626" s="3"/>
      <c r="D626" s="4"/>
      <c r="E626" s="3"/>
      <c r="F626" s="4"/>
      <c r="G626" s="3"/>
      <c r="H626" s="4"/>
      <c r="I626" s="3"/>
      <c r="J626" s="4"/>
      <c r="K626" s="3"/>
      <c r="L626" s="4"/>
    </row>
    <row r="627" spans="3:12" ht="12.75" x14ac:dyDescent="0.2">
      <c r="C627" s="3"/>
      <c r="D627" s="4"/>
      <c r="E627" s="3"/>
      <c r="F627" s="4"/>
      <c r="G627" s="3"/>
      <c r="H627" s="4"/>
      <c r="I627" s="3"/>
      <c r="J627" s="4"/>
      <c r="K627" s="3"/>
      <c r="L627" s="4"/>
    </row>
    <row r="628" spans="3:12" ht="12.75" x14ac:dyDescent="0.2">
      <c r="C628" s="3"/>
      <c r="D628" s="4"/>
      <c r="E628" s="3"/>
      <c r="F628" s="4"/>
      <c r="G628" s="3"/>
      <c r="H628" s="4"/>
      <c r="I628" s="3"/>
      <c r="J628" s="4"/>
      <c r="K628" s="3"/>
      <c r="L628" s="4"/>
    </row>
    <row r="629" spans="3:12" ht="12.75" x14ac:dyDescent="0.2">
      <c r="C629" s="3"/>
      <c r="D629" s="4"/>
      <c r="E629" s="3"/>
      <c r="F629" s="4"/>
      <c r="G629" s="3"/>
      <c r="H629" s="4"/>
      <c r="I629" s="3"/>
      <c r="J629" s="4"/>
      <c r="K629" s="3"/>
      <c r="L629" s="4"/>
    </row>
    <row r="630" spans="3:12" ht="12.75" x14ac:dyDescent="0.2">
      <c r="C630" s="3"/>
      <c r="D630" s="4"/>
      <c r="E630" s="3"/>
      <c r="F630" s="4"/>
      <c r="G630" s="3"/>
      <c r="H630" s="4"/>
      <c r="I630" s="3"/>
      <c r="J630" s="4"/>
      <c r="K630" s="3"/>
      <c r="L630" s="4"/>
    </row>
    <row r="631" spans="3:12" ht="12.75" x14ac:dyDescent="0.2">
      <c r="C631" s="3"/>
      <c r="D631" s="4"/>
      <c r="E631" s="3"/>
      <c r="F631" s="4"/>
      <c r="G631" s="3"/>
      <c r="H631" s="4"/>
      <c r="I631" s="3"/>
      <c r="J631" s="4"/>
      <c r="K631" s="3"/>
      <c r="L631" s="4"/>
    </row>
    <row r="632" spans="3:12" ht="12.75" x14ac:dyDescent="0.2">
      <c r="C632" s="3"/>
      <c r="D632" s="4"/>
      <c r="E632" s="3"/>
      <c r="F632" s="4"/>
      <c r="G632" s="3"/>
      <c r="H632" s="4"/>
      <c r="I632" s="3"/>
      <c r="J632" s="4"/>
      <c r="K632" s="3"/>
      <c r="L632" s="4"/>
    </row>
    <row r="633" spans="3:12" ht="12.75" x14ac:dyDescent="0.2">
      <c r="C633" s="3"/>
      <c r="D633" s="4"/>
      <c r="E633" s="3"/>
      <c r="F633" s="4"/>
      <c r="G633" s="3"/>
      <c r="H633" s="4"/>
      <c r="I633" s="3"/>
      <c r="J633" s="4"/>
      <c r="K633" s="3"/>
      <c r="L633" s="4"/>
    </row>
    <row r="634" spans="3:12" ht="12.75" x14ac:dyDescent="0.2">
      <c r="C634" s="3"/>
      <c r="D634" s="4"/>
      <c r="E634" s="3"/>
      <c r="F634" s="4"/>
      <c r="G634" s="3"/>
      <c r="H634" s="4"/>
      <c r="I634" s="3"/>
      <c r="J634" s="4"/>
      <c r="K634" s="3"/>
      <c r="L634" s="4"/>
    </row>
    <row r="635" spans="3:12" ht="12.75" x14ac:dyDescent="0.2">
      <c r="C635" s="3"/>
      <c r="D635" s="4"/>
      <c r="E635" s="3"/>
      <c r="F635" s="4"/>
      <c r="G635" s="3"/>
      <c r="H635" s="4"/>
      <c r="I635" s="3"/>
      <c r="J635" s="4"/>
      <c r="K635" s="3"/>
      <c r="L635" s="4"/>
    </row>
    <row r="636" spans="3:12" ht="12.75" x14ac:dyDescent="0.2">
      <c r="C636" s="3"/>
      <c r="D636" s="4"/>
      <c r="E636" s="3"/>
      <c r="F636" s="4"/>
      <c r="G636" s="3"/>
      <c r="H636" s="4"/>
      <c r="I636" s="3"/>
      <c r="J636" s="4"/>
      <c r="K636" s="3"/>
      <c r="L636" s="4"/>
    </row>
    <row r="637" spans="3:12" ht="12.75" x14ac:dyDescent="0.2">
      <c r="C637" s="3"/>
      <c r="D637" s="4"/>
      <c r="E637" s="3"/>
      <c r="F637" s="4"/>
      <c r="G637" s="3"/>
      <c r="H637" s="4"/>
      <c r="I637" s="3"/>
      <c r="J637" s="4"/>
      <c r="K637" s="3"/>
      <c r="L637" s="4"/>
    </row>
    <row r="638" spans="3:12" ht="12.75" x14ac:dyDescent="0.2">
      <c r="C638" s="3"/>
      <c r="D638" s="4"/>
      <c r="E638" s="3"/>
      <c r="F638" s="4"/>
      <c r="G638" s="3"/>
      <c r="H638" s="4"/>
      <c r="I638" s="3"/>
      <c r="J638" s="4"/>
      <c r="K638" s="3"/>
      <c r="L638" s="4"/>
    </row>
    <row r="639" spans="3:12" ht="12.75" x14ac:dyDescent="0.2">
      <c r="C639" s="3"/>
      <c r="D639" s="4"/>
      <c r="E639" s="3"/>
      <c r="F639" s="4"/>
      <c r="G639" s="3"/>
      <c r="H639" s="4"/>
      <c r="I639" s="3"/>
      <c r="J639" s="4"/>
      <c r="K639" s="3"/>
      <c r="L639" s="4"/>
    </row>
    <row r="640" spans="3:12" ht="12.75" x14ac:dyDescent="0.2">
      <c r="C640" s="3"/>
      <c r="D640" s="4"/>
      <c r="E640" s="3"/>
      <c r="F640" s="4"/>
      <c r="G640" s="3"/>
      <c r="H640" s="4"/>
      <c r="I640" s="3"/>
      <c r="J640" s="4"/>
      <c r="K640" s="3"/>
      <c r="L640" s="4"/>
    </row>
    <row r="641" spans="3:12" ht="12.75" x14ac:dyDescent="0.2">
      <c r="C641" s="3"/>
      <c r="D641" s="4"/>
      <c r="E641" s="3"/>
      <c r="F641" s="4"/>
      <c r="G641" s="3"/>
      <c r="H641" s="4"/>
      <c r="I641" s="3"/>
      <c r="J641" s="4"/>
      <c r="K641" s="3"/>
      <c r="L641" s="4"/>
    </row>
    <row r="642" spans="3:12" ht="12.75" x14ac:dyDescent="0.2">
      <c r="C642" s="3"/>
      <c r="D642" s="4"/>
      <c r="E642" s="3"/>
      <c r="F642" s="4"/>
      <c r="G642" s="3"/>
      <c r="H642" s="4"/>
      <c r="I642" s="3"/>
      <c r="J642" s="4"/>
      <c r="K642" s="3"/>
      <c r="L642" s="4"/>
    </row>
    <row r="643" spans="3:12" ht="12.75" x14ac:dyDescent="0.2">
      <c r="C643" s="3"/>
      <c r="D643" s="4"/>
      <c r="E643" s="3"/>
      <c r="F643" s="4"/>
      <c r="G643" s="3"/>
      <c r="H643" s="4"/>
      <c r="I643" s="3"/>
      <c r="J643" s="4"/>
      <c r="K643" s="3"/>
      <c r="L643" s="4"/>
    </row>
    <row r="644" spans="3:12" ht="12.75" x14ac:dyDescent="0.2">
      <c r="C644" s="3"/>
      <c r="D644" s="4"/>
      <c r="E644" s="3"/>
      <c r="F644" s="4"/>
      <c r="G644" s="3"/>
      <c r="H644" s="4"/>
      <c r="I644" s="3"/>
      <c r="J644" s="4"/>
      <c r="K644" s="3"/>
      <c r="L644" s="4"/>
    </row>
    <row r="645" spans="3:12" ht="12.75" x14ac:dyDescent="0.2">
      <c r="C645" s="3"/>
      <c r="D645" s="4"/>
      <c r="E645" s="3"/>
      <c r="F645" s="4"/>
      <c r="G645" s="3"/>
      <c r="H645" s="4"/>
      <c r="I645" s="3"/>
      <c r="J645" s="4"/>
      <c r="K645" s="3"/>
      <c r="L645" s="4"/>
    </row>
    <row r="646" spans="3:12" ht="12.75" x14ac:dyDescent="0.2">
      <c r="C646" s="3"/>
      <c r="D646" s="4"/>
      <c r="E646" s="3"/>
      <c r="F646" s="4"/>
      <c r="G646" s="3"/>
      <c r="H646" s="4"/>
      <c r="I646" s="3"/>
      <c r="J646" s="4"/>
      <c r="K646" s="3"/>
      <c r="L646" s="4"/>
    </row>
    <row r="647" spans="3:12" ht="12.75" x14ac:dyDescent="0.2">
      <c r="C647" s="3"/>
      <c r="D647" s="4"/>
      <c r="E647" s="3"/>
      <c r="F647" s="4"/>
      <c r="G647" s="3"/>
      <c r="H647" s="4"/>
      <c r="I647" s="3"/>
      <c r="J647" s="4"/>
      <c r="K647" s="3"/>
      <c r="L647" s="4"/>
    </row>
    <row r="648" spans="3:12" ht="12.75" x14ac:dyDescent="0.2">
      <c r="C648" s="3"/>
      <c r="D648" s="4"/>
      <c r="E648" s="3"/>
      <c r="F648" s="4"/>
      <c r="G648" s="3"/>
      <c r="H648" s="4"/>
      <c r="I648" s="3"/>
      <c r="J648" s="4"/>
      <c r="K648" s="3"/>
      <c r="L648" s="4"/>
    </row>
    <row r="649" spans="3:12" ht="12.75" x14ac:dyDescent="0.2">
      <c r="C649" s="3"/>
      <c r="D649" s="4"/>
      <c r="E649" s="3"/>
      <c r="F649" s="4"/>
      <c r="G649" s="3"/>
      <c r="H649" s="4"/>
      <c r="I649" s="3"/>
      <c r="J649" s="4"/>
      <c r="K649" s="3"/>
      <c r="L649" s="4"/>
    </row>
    <row r="650" spans="3:12" ht="12.75" x14ac:dyDescent="0.2">
      <c r="C650" s="3"/>
      <c r="D650" s="4"/>
      <c r="E650" s="3"/>
      <c r="F650" s="4"/>
      <c r="G650" s="3"/>
      <c r="H650" s="4"/>
      <c r="I650" s="3"/>
      <c r="J650" s="4"/>
      <c r="K650" s="3"/>
      <c r="L650" s="4"/>
    </row>
    <row r="651" spans="3:12" ht="12.75" x14ac:dyDescent="0.2">
      <c r="C651" s="3"/>
      <c r="D651" s="4"/>
      <c r="E651" s="3"/>
      <c r="F651" s="4"/>
      <c r="G651" s="3"/>
      <c r="H651" s="4"/>
      <c r="I651" s="3"/>
      <c r="J651" s="4"/>
      <c r="K651" s="3"/>
      <c r="L651" s="4"/>
    </row>
    <row r="652" spans="3:12" ht="12.75" x14ac:dyDescent="0.2">
      <c r="C652" s="3"/>
      <c r="D652" s="4"/>
      <c r="E652" s="3"/>
      <c r="F652" s="4"/>
      <c r="G652" s="3"/>
      <c r="H652" s="4"/>
      <c r="I652" s="3"/>
      <c r="J652" s="4"/>
      <c r="K652" s="3"/>
      <c r="L652" s="4"/>
    </row>
    <row r="653" spans="3:12" ht="12.75" x14ac:dyDescent="0.2">
      <c r="C653" s="3"/>
      <c r="D653" s="4"/>
      <c r="E653" s="3"/>
      <c r="F653" s="4"/>
      <c r="G653" s="3"/>
      <c r="H653" s="4"/>
      <c r="I653" s="3"/>
      <c r="J653" s="4"/>
      <c r="K653" s="3"/>
      <c r="L653" s="4"/>
    </row>
    <row r="654" spans="3:12" ht="12.75" x14ac:dyDescent="0.2">
      <c r="C654" s="3"/>
      <c r="D654" s="4"/>
      <c r="E654" s="3"/>
      <c r="F654" s="4"/>
      <c r="G654" s="3"/>
      <c r="H654" s="4"/>
      <c r="I654" s="3"/>
      <c r="J654" s="4"/>
      <c r="K654" s="3"/>
      <c r="L654" s="4"/>
    </row>
    <row r="655" spans="3:12" ht="12.75" x14ac:dyDescent="0.2">
      <c r="C655" s="3"/>
      <c r="D655" s="4"/>
      <c r="E655" s="3"/>
      <c r="F655" s="4"/>
      <c r="G655" s="3"/>
      <c r="H655" s="4"/>
      <c r="I655" s="3"/>
      <c r="J655" s="4"/>
      <c r="K655" s="3"/>
      <c r="L655" s="4"/>
    </row>
    <row r="656" spans="3:12" ht="12.75" x14ac:dyDescent="0.2">
      <c r="C656" s="3"/>
      <c r="D656" s="4"/>
      <c r="E656" s="3"/>
      <c r="F656" s="4"/>
      <c r="G656" s="3"/>
      <c r="H656" s="4"/>
      <c r="I656" s="3"/>
      <c r="J656" s="4"/>
      <c r="K656" s="3"/>
      <c r="L656" s="4"/>
    </row>
    <row r="657" spans="3:12" ht="12.75" x14ac:dyDescent="0.2">
      <c r="C657" s="3"/>
      <c r="D657" s="4"/>
      <c r="E657" s="3"/>
      <c r="F657" s="4"/>
      <c r="G657" s="3"/>
      <c r="H657" s="4"/>
      <c r="I657" s="3"/>
      <c r="J657" s="4"/>
      <c r="K657" s="3"/>
      <c r="L657" s="4"/>
    </row>
    <row r="658" spans="3:12" ht="12.75" x14ac:dyDescent="0.2">
      <c r="C658" s="3"/>
      <c r="D658" s="4"/>
      <c r="E658" s="3"/>
      <c r="F658" s="4"/>
      <c r="G658" s="3"/>
      <c r="H658" s="4"/>
      <c r="I658" s="3"/>
      <c r="J658" s="4"/>
      <c r="K658" s="3"/>
      <c r="L658" s="4"/>
    </row>
    <row r="659" spans="3:12" ht="12.75" x14ac:dyDescent="0.2">
      <c r="C659" s="3"/>
      <c r="D659" s="4"/>
      <c r="E659" s="3"/>
      <c r="F659" s="4"/>
      <c r="G659" s="3"/>
      <c r="H659" s="4"/>
      <c r="I659" s="3"/>
      <c r="J659" s="4"/>
      <c r="K659" s="3"/>
      <c r="L659" s="4"/>
    </row>
    <row r="660" spans="3:12" ht="12.75" x14ac:dyDescent="0.2">
      <c r="C660" s="3"/>
      <c r="D660" s="4"/>
      <c r="E660" s="3"/>
      <c r="F660" s="4"/>
      <c r="G660" s="3"/>
      <c r="H660" s="4"/>
      <c r="I660" s="3"/>
      <c r="J660" s="4"/>
      <c r="K660" s="3"/>
      <c r="L660" s="4"/>
    </row>
    <row r="661" spans="3:12" ht="12.75" x14ac:dyDescent="0.2">
      <c r="C661" s="3"/>
      <c r="D661" s="4"/>
      <c r="E661" s="3"/>
      <c r="F661" s="4"/>
      <c r="G661" s="3"/>
      <c r="H661" s="4"/>
      <c r="I661" s="3"/>
      <c r="J661" s="4"/>
      <c r="K661" s="3"/>
      <c r="L661" s="4"/>
    </row>
    <row r="662" spans="3:12" ht="12.75" x14ac:dyDescent="0.2">
      <c r="C662" s="3"/>
      <c r="D662" s="4"/>
      <c r="E662" s="3"/>
      <c r="F662" s="4"/>
      <c r="G662" s="3"/>
      <c r="H662" s="4"/>
      <c r="I662" s="3"/>
      <c r="J662" s="4"/>
      <c r="K662" s="3"/>
      <c r="L662" s="4"/>
    </row>
    <row r="663" spans="3:12" ht="12.75" x14ac:dyDescent="0.2">
      <c r="C663" s="3"/>
      <c r="D663" s="4"/>
      <c r="E663" s="3"/>
      <c r="F663" s="4"/>
      <c r="G663" s="3"/>
      <c r="H663" s="4"/>
      <c r="I663" s="3"/>
      <c r="J663" s="4"/>
      <c r="K663" s="3"/>
      <c r="L663" s="4"/>
    </row>
    <row r="664" spans="3:12" ht="12.75" x14ac:dyDescent="0.2">
      <c r="C664" s="3"/>
      <c r="D664" s="4"/>
      <c r="E664" s="3"/>
      <c r="F664" s="4"/>
      <c r="G664" s="3"/>
      <c r="H664" s="4"/>
      <c r="I664" s="3"/>
      <c r="J664" s="4"/>
      <c r="K664" s="3"/>
      <c r="L664" s="4"/>
    </row>
    <row r="665" spans="3:12" ht="12.75" x14ac:dyDescent="0.2">
      <c r="C665" s="3"/>
      <c r="D665" s="4"/>
      <c r="E665" s="3"/>
      <c r="F665" s="4"/>
      <c r="G665" s="3"/>
      <c r="H665" s="4"/>
      <c r="I665" s="3"/>
      <c r="J665" s="4"/>
      <c r="K665" s="3"/>
      <c r="L665" s="4"/>
    </row>
    <row r="666" spans="3:12" ht="12.75" x14ac:dyDescent="0.2">
      <c r="C666" s="3"/>
      <c r="D666" s="4"/>
      <c r="E666" s="3"/>
      <c r="F666" s="4"/>
      <c r="G666" s="3"/>
      <c r="H666" s="4"/>
      <c r="I666" s="3"/>
      <c r="J666" s="4"/>
      <c r="K666" s="3"/>
      <c r="L666" s="4"/>
    </row>
    <row r="667" spans="3:12" ht="12.75" x14ac:dyDescent="0.2">
      <c r="C667" s="3"/>
      <c r="D667" s="4"/>
      <c r="E667" s="3"/>
      <c r="F667" s="4"/>
      <c r="G667" s="3"/>
      <c r="H667" s="4"/>
      <c r="I667" s="3"/>
      <c r="J667" s="4"/>
      <c r="K667" s="3"/>
      <c r="L667" s="4"/>
    </row>
    <row r="668" spans="3:12" ht="12.75" x14ac:dyDescent="0.2">
      <c r="C668" s="3"/>
      <c r="D668" s="4"/>
      <c r="E668" s="3"/>
      <c r="F668" s="4"/>
      <c r="G668" s="3"/>
      <c r="H668" s="4"/>
      <c r="I668" s="3"/>
      <c r="J668" s="4"/>
      <c r="K668" s="3"/>
      <c r="L668" s="4"/>
    </row>
    <row r="669" spans="3:12" ht="12.75" x14ac:dyDescent="0.2">
      <c r="C669" s="3"/>
      <c r="D669" s="4"/>
      <c r="E669" s="3"/>
      <c r="F669" s="4"/>
      <c r="G669" s="3"/>
      <c r="H669" s="4"/>
      <c r="I669" s="3"/>
      <c r="J669" s="4"/>
      <c r="K669" s="3"/>
      <c r="L669" s="4"/>
    </row>
    <row r="670" spans="3:12" ht="12.75" x14ac:dyDescent="0.2">
      <c r="C670" s="3"/>
      <c r="D670" s="4"/>
      <c r="E670" s="3"/>
      <c r="F670" s="4"/>
      <c r="G670" s="3"/>
      <c r="H670" s="4"/>
      <c r="I670" s="3"/>
      <c r="J670" s="4"/>
      <c r="K670" s="3"/>
      <c r="L670" s="4"/>
    </row>
    <row r="671" spans="3:12" ht="12.75" x14ac:dyDescent="0.2">
      <c r="C671" s="3"/>
      <c r="D671" s="4"/>
      <c r="E671" s="3"/>
      <c r="F671" s="4"/>
      <c r="G671" s="3"/>
      <c r="H671" s="4"/>
      <c r="I671" s="3"/>
      <c r="J671" s="4"/>
      <c r="K671" s="3"/>
      <c r="L671" s="4"/>
    </row>
    <row r="672" spans="3:12" ht="12.75" x14ac:dyDescent="0.2">
      <c r="C672" s="3"/>
      <c r="D672" s="4"/>
      <c r="E672" s="3"/>
      <c r="F672" s="4"/>
      <c r="G672" s="3"/>
      <c r="H672" s="4"/>
      <c r="I672" s="3"/>
      <c r="J672" s="4"/>
      <c r="K672" s="3"/>
      <c r="L672" s="4"/>
    </row>
    <row r="673" spans="3:12" ht="12.75" x14ac:dyDescent="0.2">
      <c r="C673" s="3"/>
      <c r="D673" s="4"/>
      <c r="E673" s="3"/>
      <c r="F673" s="4"/>
      <c r="G673" s="3"/>
      <c r="H673" s="4"/>
      <c r="I673" s="3"/>
      <c r="J673" s="4"/>
      <c r="K673" s="3"/>
      <c r="L673" s="4"/>
    </row>
    <row r="674" spans="3:12" ht="12.75" x14ac:dyDescent="0.2">
      <c r="C674" s="3"/>
      <c r="D674" s="4"/>
      <c r="E674" s="3"/>
      <c r="F674" s="4"/>
      <c r="G674" s="3"/>
      <c r="H674" s="4"/>
      <c r="I674" s="3"/>
      <c r="J674" s="4"/>
      <c r="K674" s="3"/>
      <c r="L674" s="4"/>
    </row>
    <row r="675" spans="3:12" ht="12.75" x14ac:dyDescent="0.2">
      <c r="C675" s="3"/>
      <c r="D675" s="4"/>
      <c r="E675" s="3"/>
      <c r="F675" s="4"/>
      <c r="G675" s="3"/>
      <c r="H675" s="4"/>
      <c r="I675" s="3"/>
      <c r="J675" s="4"/>
      <c r="K675" s="3"/>
      <c r="L675" s="4"/>
    </row>
    <row r="676" spans="3:12" ht="12.75" x14ac:dyDescent="0.2">
      <c r="C676" s="3"/>
      <c r="D676" s="4"/>
      <c r="E676" s="3"/>
      <c r="F676" s="4"/>
      <c r="G676" s="3"/>
      <c r="H676" s="4"/>
      <c r="I676" s="3"/>
      <c r="J676" s="4"/>
      <c r="K676" s="3"/>
      <c r="L676" s="4"/>
    </row>
    <row r="677" spans="3:12" ht="12.75" x14ac:dyDescent="0.2">
      <c r="C677" s="3"/>
      <c r="D677" s="4"/>
      <c r="E677" s="3"/>
      <c r="F677" s="4"/>
      <c r="G677" s="3"/>
      <c r="H677" s="4"/>
      <c r="I677" s="3"/>
      <c r="J677" s="4"/>
      <c r="K677" s="3"/>
      <c r="L677" s="4"/>
    </row>
    <row r="678" spans="3:12" ht="12.75" x14ac:dyDescent="0.2">
      <c r="C678" s="3"/>
      <c r="D678" s="4"/>
      <c r="E678" s="3"/>
      <c r="F678" s="4"/>
      <c r="G678" s="3"/>
      <c r="H678" s="4"/>
      <c r="I678" s="3"/>
      <c r="J678" s="4"/>
      <c r="K678" s="3"/>
      <c r="L678" s="4"/>
    </row>
    <row r="679" spans="3:12" ht="12.75" x14ac:dyDescent="0.2">
      <c r="C679" s="3"/>
      <c r="D679" s="4"/>
      <c r="E679" s="3"/>
      <c r="F679" s="4"/>
      <c r="G679" s="3"/>
      <c r="H679" s="4"/>
      <c r="I679" s="3"/>
      <c r="J679" s="4"/>
      <c r="K679" s="3"/>
      <c r="L679" s="4"/>
    </row>
    <row r="680" spans="3:12" ht="12.75" x14ac:dyDescent="0.2">
      <c r="C680" s="3"/>
      <c r="D680" s="4"/>
      <c r="E680" s="3"/>
      <c r="F680" s="4"/>
      <c r="G680" s="3"/>
      <c r="H680" s="4"/>
      <c r="I680" s="3"/>
      <c r="J680" s="4"/>
      <c r="K680" s="3"/>
      <c r="L680" s="4"/>
    </row>
    <row r="681" spans="3:12" ht="12.75" x14ac:dyDescent="0.2">
      <c r="C681" s="3"/>
      <c r="D681" s="4"/>
      <c r="E681" s="3"/>
      <c r="F681" s="4"/>
      <c r="G681" s="3"/>
      <c r="H681" s="4"/>
      <c r="I681" s="3"/>
      <c r="J681" s="4"/>
      <c r="K681" s="3"/>
      <c r="L681" s="4"/>
    </row>
    <row r="682" spans="3:12" ht="12.75" x14ac:dyDescent="0.2">
      <c r="C682" s="3"/>
      <c r="D682" s="4"/>
      <c r="E682" s="3"/>
      <c r="F682" s="4"/>
      <c r="G682" s="3"/>
      <c r="H682" s="4"/>
      <c r="I682" s="3"/>
      <c r="J682" s="4"/>
      <c r="K682" s="3"/>
      <c r="L682" s="4"/>
    </row>
    <row r="683" spans="3:12" ht="12.75" x14ac:dyDescent="0.2">
      <c r="C683" s="3"/>
      <c r="D683" s="4"/>
      <c r="E683" s="3"/>
      <c r="F683" s="4"/>
      <c r="G683" s="3"/>
      <c r="H683" s="4"/>
      <c r="I683" s="3"/>
      <c r="J683" s="4"/>
      <c r="K683" s="3"/>
      <c r="L683" s="4"/>
    </row>
    <row r="684" spans="3:12" ht="12.75" x14ac:dyDescent="0.2">
      <c r="C684" s="3"/>
      <c r="D684" s="4"/>
      <c r="E684" s="3"/>
      <c r="F684" s="4"/>
      <c r="G684" s="3"/>
      <c r="H684" s="4"/>
      <c r="I684" s="3"/>
      <c r="J684" s="4"/>
      <c r="K684" s="3"/>
      <c r="L684" s="4"/>
    </row>
    <row r="685" spans="3:12" ht="12.75" x14ac:dyDescent="0.2">
      <c r="C685" s="3"/>
      <c r="D685" s="4"/>
      <c r="E685" s="3"/>
      <c r="F685" s="4"/>
      <c r="G685" s="3"/>
      <c r="H685" s="4"/>
      <c r="I685" s="3"/>
      <c r="J685" s="4"/>
      <c r="K685" s="3"/>
      <c r="L685" s="4"/>
    </row>
    <row r="686" spans="3:12" ht="12.75" x14ac:dyDescent="0.2">
      <c r="C686" s="3"/>
      <c r="D686" s="4"/>
      <c r="E686" s="3"/>
      <c r="F686" s="4"/>
      <c r="G686" s="3"/>
      <c r="H686" s="4"/>
      <c r="I686" s="3"/>
      <c r="J686" s="4"/>
      <c r="K686" s="3"/>
      <c r="L686" s="4"/>
    </row>
    <row r="687" spans="3:12" ht="12.75" x14ac:dyDescent="0.2">
      <c r="C687" s="3"/>
      <c r="D687" s="4"/>
      <c r="E687" s="3"/>
      <c r="F687" s="4"/>
      <c r="G687" s="3"/>
      <c r="H687" s="4"/>
      <c r="I687" s="3"/>
      <c r="J687" s="4"/>
      <c r="K687" s="3"/>
      <c r="L687" s="4"/>
    </row>
    <row r="688" spans="3:12" ht="12.75" x14ac:dyDescent="0.2">
      <c r="C688" s="3"/>
      <c r="D688" s="4"/>
      <c r="E688" s="3"/>
      <c r="F688" s="4"/>
      <c r="G688" s="3"/>
      <c r="H688" s="4"/>
      <c r="I688" s="3"/>
      <c r="J688" s="4"/>
      <c r="K688" s="3"/>
      <c r="L688" s="4"/>
    </row>
    <row r="689" spans="3:12" ht="12.75" x14ac:dyDescent="0.2">
      <c r="C689" s="3"/>
      <c r="D689" s="4"/>
      <c r="E689" s="3"/>
      <c r="F689" s="4"/>
      <c r="G689" s="3"/>
      <c r="H689" s="4"/>
      <c r="I689" s="3"/>
      <c r="J689" s="4"/>
      <c r="K689" s="3"/>
      <c r="L689" s="4"/>
    </row>
    <row r="690" spans="3:12" ht="12.75" x14ac:dyDescent="0.2">
      <c r="C690" s="3"/>
      <c r="D690" s="4"/>
      <c r="E690" s="3"/>
      <c r="F690" s="4"/>
      <c r="G690" s="3"/>
      <c r="H690" s="4"/>
      <c r="I690" s="3"/>
      <c r="J690" s="4"/>
      <c r="K690" s="3"/>
      <c r="L690" s="4"/>
    </row>
    <row r="691" spans="3:12" ht="12.75" x14ac:dyDescent="0.2">
      <c r="C691" s="3"/>
      <c r="D691" s="4"/>
      <c r="E691" s="3"/>
      <c r="F691" s="4"/>
      <c r="G691" s="3"/>
      <c r="H691" s="4"/>
      <c r="I691" s="3"/>
      <c r="J691" s="4"/>
      <c r="K691" s="3"/>
      <c r="L691" s="4"/>
    </row>
    <row r="692" spans="3:12" ht="12.75" x14ac:dyDescent="0.2">
      <c r="C692" s="3"/>
      <c r="D692" s="4"/>
      <c r="E692" s="3"/>
      <c r="F692" s="4"/>
      <c r="G692" s="3"/>
      <c r="H692" s="4"/>
      <c r="I692" s="3"/>
      <c r="J692" s="4"/>
      <c r="K692" s="3"/>
      <c r="L692" s="4"/>
    </row>
    <row r="693" spans="3:12" ht="12.75" x14ac:dyDescent="0.2">
      <c r="C693" s="3"/>
      <c r="D693" s="4"/>
      <c r="E693" s="3"/>
      <c r="F693" s="4"/>
      <c r="G693" s="3"/>
      <c r="H693" s="4"/>
      <c r="I693" s="3"/>
      <c r="J693" s="4"/>
      <c r="K693" s="3"/>
      <c r="L693" s="4"/>
    </row>
    <row r="694" spans="3:12" ht="12.75" x14ac:dyDescent="0.2">
      <c r="C694" s="3"/>
      <c r="D694" s="4"/>
      <c r="E694" s="3"/>
      <c r="F694" s="4"/>
      <c r="G694" s="3"/>
      <c r="H694" s="4"/>
      <c r="I694" s="3"/>
      <c r="J694" s="4"/>
      <c r="K694" s="3"/>
      <c r="L694" s="4"/>
    </row>
    <row r="695" spans="3:12" ht="12.75" x14ac:dyDescent="0.2">
      <c r="C695" s="3"/>
      <c r="D695" s="4"/>
      <c r="E695" s="3"/>
      <c r="F695" s="4"/>
      <c r="G695" s="3"/>
      <c r="H695" s="4"/>
      <c r="I695" s="3"/>
      <c r="J695" s="4"/>
      <c r="K695" s="3"/>
      <c r="L695" s="4"/>
    </row>
    <row r="696" spans="3:12" ht="12.75" x14ac:dyDescent="0.2">
      <c r="C696" s="3"/>
      <c r="D696" s="4"/>
      <c r="E696" s="3"/>
      <c r="F696" s="4"/>
      <c r="G696" s="3"/>
      <c r="H696" s="4"/>
      <c r="I696" s="3"/>
      <c r="J696" s="4"/>
      <c r="K696" s="3"/>
      <c r="L696" s="4"/>
    </row>
    <row r="697" spans="3:12" ht="12.75" x14ac:dyDescent="0.2">
      <c r="C697" s="3"/>
      <c r="D697" s="4"/>
      <c r="E697" s="3"/>
      <c r="F697" s="4"/>
      <c r="G697" s="3"/>
      <c r="H697" s="4"/>
      <c r="I697" s="3"/>
      <c r="J697" s="4"/>
      <c r="K697" s="3"/>
      <c r="L697" s="4"/>
    </row>
    <row r="698" spans="3:12" ht="12.75" x14ac:dyDescent="0.2">
      <c r="C698" s="3"/>
      <c r="D698" s="4"/>
      <c r="E698" s="3"/>
      <c r="F698" s="4"/>
      <c r="G698" s="3"/>
      <c r="H698" s="4"/>
      <c r="I698" s="3"/>
      <c r="J698" s="4"/>
      <c r="K698" s="3"/>
      <c r="L698" s="4"/>
    </row>
    <row r="699" spans="3:12" ht="12.75" x14ac:dyDescent="0.2">
      <c r="C699" s="3"/>
      <c r="D699" s="4"/>
      <c r="E699" s="3"/>
      <c r="F699" s="4"/>
      <c r="G699" s="3"/>
      <c r="H699" s="4"/>
      <c r="I699" s="3"/>
      <c r="J699" s="4"/>
      <c r="K699" s="3"/>
      <c r="L699" s="4"/>
    </row>
    <row r="700" spans="3:12" ht="12.75" x14ac:dyDescent="0.2">
      <c r="C700" s="3"/>
      <c r="D700" s="4"/>
      <c r="E700" s="3"/>
      <c r="F700" s="4"/>
      <c r="G700" s="3"/>
      <c r="H700" s="4"/>
      <c r="I700" s="3"/>
      <c r="J700" s="4"/>
      <c r="K700" s="3"/>
      <c r="L700" s="4"/>
    </row>
    <row r="701" spans="3:12" ht="12.75" x14ac:dyDescent="0.2">
      <c r="C701" s="3"/>
      <c r="D701" s="4"/>
      <c r="E701" s="3"/>
      <c r="F701" s="4"/>
      <c r="G701" s="3"/>
      <c r="H701" s="4"/>
      <c r="I701" s="3"/>
      <c r="J701" s="4"/>
      <c r="K701" s="3"/>
      <c r="L701" s="4"/>
    </row>
    <row r="702" spans="3:12" ht="12.75" x14ac:dyDescent="0.2">
      <c r="C702" s="3"/>
      <c r="D702" s="4"/>
      <c r="E702" s="3"/>
      <c r="F702" s="4"/>
      <c r="G702" s="3"/>
      <c r="H702" s="4"/>
      <c r="I702" s="3"/>
      <c r="J702" s="4"/>
      <c r="K702" s="3"/>
      <c r="L702" s="4"/>
    </row>
    <row r="703" spans="3:12" ht="12.75" x14ac:dyDescent="0.2">
      <c r="C703" s="3"/>
      <c r="D703" s="4"/>
      <c r="E703" s="3"/>
      <c r="F703" s="4"/>
      <c r="G703" s="3"/>
      <c r="H703" s="4"/>
      <c r="I703" s="3"/>
      <c r="J703" s="4"/>
      <c r="K703" s="3"/>
      <c r="L703" s="4"/>
    </row>
    <row r="704" spans="3:12" ht="12.75" x14ac:dyDescent="0.2">
      <c r="C704" s="3"/>
      <c r="D704" s="4"/>
      <c r="E704" s="3"/>
      <c r="F704" s="4"/>
      <c r="G704" s="3"/>
      <c r="H704" s="4"/>
      <c r="I704" s="3"/>
      <c r="J704" s="4"/>
      <c r="K704" s="3"/>
      <c r="L704" s="4"/>
    </row>
    <row r="705" spans="3:12" ht="12.75" x14ac:dyDescent="0.2">
      <c r="C705" s="3"/>
      <c r="D705" s="4"/>
      <c r="E705" s="3"/>
      <c r="F705" s="4"/>
      <c r="G705" s="3"/>
      <c r="H705" s="4"/>
      <c r="I705" s="3"/>
      <c r="J705" s="4"/>
      <c r="K705" s="3"/>
      <c r="L705" s="4"/>
    </row>
    <row r="706" spans="3:12" ht="12.75" x14ac:dyDescent="0.2">
      <c r="C706" s="3"/>
      <c r="D706" s="4"/>
      <c r="E706" s="3"/>
      <c r="F706" s="4"/>
      <c r="G706" s="3"/>
      <c r="H706" s="4"/>
      <c r="I706" s="3"/>
      <c r="J706" s="4"/>
      <c r="K706" s="3"/>
      <c r="L706" s="4"/>
    </row>
    <row r="707" spans="3:12" ht="12.75" x14ac:dyDescent="0.2">
      <c r="C707" s="3"/>
      <c r="D707" s="4"/>
      <c r="E707" s="3"/>
      <c r="F707" s="4"/>
      <c r="G707" s="3"/>
      <c r="H707" s="4"/>
      <c r="I707" s="3"/>
      <c r="J707" s="4"/>
      <c r="K707" s="3"/>
      <c r="L707" s="4"/>
    </row>
    <row r="708" spans="3:12" ht="12.75" x14ac:dyDescent="0.2">
      <c r="C708" s="3"/>
      <c r="D708" s="4"/>
      <c r="E708" s="3"/>
      <c r="F708" s="4"/>
      <c r="G708" s="3"/>
      <c r="H708" s="4"/>
      <c r="I708" s="3"/>
      <c r="J708" s="4"/>
      <c r="K708" s="3"/>
      <c r="L708" s="4"/>
    </row>
    <row r="709" spans="3:12" ht="12.75" x14ac:dyDescent="0.2">
      <c r="C709" s="3"/>
      <c r="D709" s="4"/>
      <c r="E709" s="3"/>
      <c r="F709" s="4"/>
      <c r="G709" s="3"/>
      <c r="H709" s="4"/>
      <c r="I709" s="3"/>
      <c r="J709" s="4"/>
      <c r="K709" s="3"/>
      <c r="L709" s="4"/>
    </row>
    <row r="710" spans="3:12" ht="12.75" x14ac:dyDescent="0.2">
      <c r="C710" s="3"/>
      <c r="D710" s="4"/>
      <c r="E710" s="3"/>
      <c r="F710" s="4"/>
      <c r="G710" s="3"/>
      <c r="H710" s="4"/>
      <c r="I710" s="3"/>
      <c r="J710" s="4"/>
      <c r="K710" s="3"/>
      <c r="L710" s="4"/>
    </row>
    <row r="711" spans="3:12" ht="12.75" x14ac:dyDescent="0.2">
      <c r="C711" s="3"/>
      <c r="D711" s="4"/>
      <c r="E711" s="3"/>
      <c r="F711" s="4"/>
      <c r="G711" s="3"/>
      <c r="H711" s="4"/>
      <c r="I711" s="3"/>
      <c r="J711" s="4"/>
      <c r="K711" s="3"/>
      <c r="L711" s="4"/>
    </row>
    <row r="712" spans="3:12" ht="12.75" x14ac:dyDescent="0.2">
      <c r="C712" s="3"/>
      <c r="D712" s="4"/>
      <c r="E712" s="3"/>
      <c r="F712" s="4"/>
      <c r="G712" s="3"/>
      <c r="H712" s="4"/>
      <c r="I712" s="3"/>
      <c r="J712" s="4"/>
      <c r="K712" s="3"/>
      <c r="L712" s="4"/>
    </row>
    <row r="713" spans="3:12" ht="12.75" x14ac:dyDescent="0.2">
      <c r="C713" s="3"/>
      <c r="D713" s="4"/>
      <c r="E713" s="3"/>
      <c r="F713" s="4"/>
      <c r="G713" s="3"/>
      <c r="H713" s="4"/>
      <c r="I713" s="3"/>
      <c r="J713" s="4"/>
      <c r="K713" s="3"/>
      <c r="L713" s="4"/>
    </row>
    <row r="714" spans="3:12" ht="12.75" x14ac:dyDescent="0.2">
      <c r="C714" s="3"/>
      <c r="D714" s="4"/>
      <c r="E714" s="3"/>
      <c r="F714" s="4"/>
      <c r="G714" s="3"/>
      <c r="H714" s="4"/>
      <c r="I714" s="3"/>
      <c r="J714" s="4"/>
      <c r="K714" s="3"/>
      <c r="L714" s="4"/>
    </row>
    <row r="715" spans="3:12" ht="12.75" x14ac:dyDescent="0.2">
      <c r="C715" s="3"/>
      <c r="D715" s="4"/>
      <c r="E715" s="3"/>
      <c r="F715" s="4"/>
      <c r="G715" s="3"/>
      <c r="H715" s="4"/>
      <c r="I715" s="3"/>
      <c r="J715" s="4"/>
      <c r="K715" s="3"/>
      <c r="L715" s="4"/>
    </row>
    <row r="716" spans="3:12" ht="12.75" x14ac:dyDescent="0.2">
      <c r="C716" s="3"/>
      <c r="D716" s="4"/>
      <c r="E716" s="3"/>
      <c r="F716" s="4"/>
      <c r="G716" s="3"/>
      <c r="H716" s="4"/>
      <c r="I716" s="3"/>
      <c r="J716" s="4"/>
      <c r="K716" s="3"/>
      <c r="L716" s="4"/>
    </row>
    <row r="717" spans="3:12" ht="12.75" x14ac:dyDescent="0.2">
      <c r="C717" s="3"/>
      <c r="D717" s="4"/>
      <c r="E717" s="3"/>
      <c r="F717" s="4"/>
      <c r="G717" s="3"/>
      <c r="H717" s="4"/>
      <c r="I717" s="3"/>
      <c r="J717" s="4"/>
      <c r="K717" s="3"/>
      <c r="L717" s="4"/>
    </row>
    <row r="718" spans="3:12" ht="12.75" x14ac:dyDescent="0.2">
      <c r="C718" s="3"/>
      <c r="D718" s="4"/>
      <c r="E718" s="3"/>
      <c r="F718" s="4"/>
      <c r="G718" s="3"/>
      <c r="H718" s="4"/>
      <c r="I718" s="3"/>
      <c r="J718" s="4"/>
      <c r="K718" s="3"/>
      <c r="L718" s="4"/>
    </row>
    <row r="719" spans="3:12" ht="12.75" x14ac:dyDescent="0.2">
      <c r="C719" s="3"/>
      <c r="D719" s="4"/>
      <c r="E719" s="3"/>
      <c r="F719" s="4"/>
      <c r="G719" s="3"/>
      <c r="H719" s="4"/>
      <c r="I719" s="3"/>
      <c r="J719" s="4"/>
      <c r="K719" s="3"/>
      <c r="L719" s="4"/>
    </row>
    <row r="720" spans="3:12" ht="12.75" x14ac:dyDescent="0.2">
      <c r="C720" s="3"/>
      <c r="D720" s="4"/>
      <c r="E720" s="3"/>
      <c r="F720" s="4"/>
      <c r="G720" s="3"/>
      <c r="H720" s="4"/>
      <c r="I720" s="3"/>
      <c r="J720" s="4"/>
      <c r="K720" s="3"/>
      <c r="L720" s="4"/>
    </row>
    <row r="721" spans="3:12" ht="12.75" x14ac:dyDescent="0.2">
      <c r="C721" s="3"/>
      <c r="D721" s="4"/>
      <c r="E721" s="3"/>
      <c r="F721" s="4"/>
      <c r="G721" s="3"/>
      <c r="H721" s="4"/>
      <c r="I721" s="3"/>
      <c r="J721" s="4"/>
      <c r="K721" s="3"/>
      <c r="L721" s="4"/>
    </row>
    <row r="722" spans="3:12" ht="12.75" x14ac:dyDescent="0.2">
      <c r="C722" s="3"/>
      <c r="D722" s="4"/>
      <c r="E722" s="3"/>
      <c r="F722" s="4"/>
      <c r="G722" s="3"/>
      <c r="H722" s="4"/>
      <c r="I722" s="3"/>
      <c r="J722" s="4"/>
      <c r="K722" s="3"/>
      <c r="L722" s="4"/>
    </row>
    <row r="723" spans="3:12" ht="12.75" x14ac:dyDescent="0.2">
      <c r="C723" s="3"/>
      <c r="D723" s="4"/>
      <c r="E723" s="3"/>
      <c r="F723" s="4"/>
      <c r="G723" s="3"/>
      <c r="H723" s="4"/>
      <c r="I723" s="3"/>
      <c r="J723" s="4"/>
      <c r="K723" s="3"/>
      <c r="L723" s="4"/>
    </row>
    <row r="724" spans="3:12" ht="12.75" x14ac:dyDescent="0.2">
      <c r="C724" s="3"/>
      <c r="D724" s="4"/>
      <c r="E724" s="3"/>
      <c r="F724" s="4"/>
      <c r="G724" s="3"/>
      <c r="H724" s="4"/>
      <c r="I724" s="3"/>
      <c r="J724" s="4"/>
      <c r="K724" s="3"/>
      <c r="L724" s="4"/>
    </row>
    <row r="725" spans="3:12" ht="12.75" x14ac:dyDescent="0.2">
      <c r="C725" s="3"/>
      <c r="D725" s="4"/>
      <c r="E725" s="3"/>
      <c r="F725" s="4"/>
      <c r="G725" s="3"/>
      <c r="H725" s="4"/>
      <c r="I725" s="3"/>
      <c r="J725" s="4"/>
      <c r="K725" s="3"/>
      <c r="L725" s="4"/>
    </row>
    <row r="726" spans="3:12" ht="12.75" x14ac:dyDescent="0.2">
      <c r="C726" s="3"/>
      <c r="D726" s="4"/>
      <c r="E726" s="3"/>
      <c r="F726" s="4"/>
      <c r="G726" s="3"/>
      <c r="H726" s="4"/>
      <c r="I726" s="3"/>
      <c r="J726" s="4"/>
      <c r="K726" s="3"/>
      <c r="L726" s="4"/>
    </row>
    <row r="727" spans="3:12" ht="12.75" x14ac:dyDescent="0.2">
      <c r="C727" s="3"/>
      <c r="D727" s="4"/>
      <c r="E727" s="3"/>
      <c r="F727" s="4"/>
      <c r="G727" s="3"/>
      <c r="H727" s="4"/>
      <c r="I727" s="3"/>
      <c r="J727" s="4"/>
      <c r="K727" s="3"/>
      <c r="L727" s="4"/>
    </row>
    <row r="728" spans="3:12" ht="12.75" x14ac:dyDescent="0.2">
      <c r="C728" s="3"/>
      <c r="D728" s="4"/>
      <c r="E728" s="3"/>
      <c r="F728" s="4"/>
      <c r="G728" s="3"/>
      <c r="H728" s="4"/>
      <c r="I728" s="3"/>
      <c r="J728" s="4"/>
      <c r="K728" s="3"/>
      <c r="L728" s="4"/>
    </row>
    <row r="729" spans="3:12" ht="12.75" x14ac:dyDescent="0.2">
      <c r="C729" s="3"/>
      <c r="D729" s="4"/>
      <c r="E729" s="3"/>
      <c r="F729" s="4"/>
      <c r="G729" s="3"/>
      <c r="H729" s="4"/>
      <c r="I729" s="3"/>
      <c r="J729" s="4"/>
      <c r="K729" s="3"/>
      <c r="L729" s="4"/>
    </row>
    <row r="730" spans="3:12" ht="12.75" x14ac:dyDescent="0.2">
      <c r="C730" s="3"/>
      <c r="D730" s="4"/>
      <c r="E730" s="3"/>
      <c r="F730" s="4"/>
      <c r="G730" s="3"/>
      <c r="H730" s="4"/>
      <c r="I730" s="3"/>
      <c r="J730" s="4"/>
      <c r="K730" s="3"/>
      <c r="L730" s="4"/>
    </row>
    <row r="731" spans="3:12" ht="12.75" x14ac:dyDescent="0.2">
      <c r="C731" s="3"/>
      <c r="D731" s="4"/>
      <c r="E731" s="3"/>
      <c r="F731" s="4"/>
      <c r="G731" s="3"/>
      <c r="H731" s="4"/>
      <c r="I731" s="3"/>
      <c r="J731" s="4"/>
      <c r="K731" s="3"/>
      <c r="L731" s="4"/>
    </row>
    <row r="732" spans="3:12" ht="12.75" x14ac:dyDescent="0.2">
      <c r="C732" s="3"/>
      <c r="D732" s="4"/>
      <c r="E732" s="3"/>
      <c r="F732" s="4"/>
      <c r="G732" s="3"/>
      <c r="H732" s="4"/>
      <c r="I732" s="3"/>
      <c r="J732" s="4"/>
      <c r="K732" s="3"/>
      <c r="L732" s="4"/>
    </row>
    <row r="733" spans="3:12" ht="12.75" x14ac:dyDescent="0.2">
      <c r="C733" s="3"/>
      <c r="D733" s="4"/>
      <c r="E733" s="3"/>
      <c r="F733" s="4"/>
      <c r="G733" s="3"/>
      <c r="H733" s="4"/>
      <c r="I733" s="3"/>
      <c r="J733" s="4"/>
      <c r="K733" s="3"/>
      <c r="L733" s="4"/>
    </row>
    <row r="734" spans="3:12" ht="12.75" x14ac:dyDescent="0.2">
      <c r="C734" s="3"/>
      <c r="D734" s="4"/>
      <c r="E734" s="3"/>
      <c r="F734" s="4"/>
      <c r="G734" s="3"/>
      <c r="H734" s="4"/>
      <c r="I734" s="3"/>
      <c r="J734" s="4"/>
      <c r="K734" s="3"/>
      <c r="L734" s="4"/>
    </row>
    <row r="735" spans="3:12" ht="12.75" x14ac:dyDescent="0.2">
      <c r="C735" s="3"/>
      <c r="D735" s="4"/>
      <c r="E735" s="3"/>
      <c r="F735" s="4"/>
      <c r="G735" s="3"/>
      <c r="H735" s="4"/>
      <c r="I735" s="3"/>
      <c r="J735" s="4"/>
      <c r="K735" s="3"/>
      <c r="L735" s="4"/>
    </row>
    <row r="736" spans="3:12" ht="12.75" x14ac:dyDescent="0.2">
      <c r="C736" s="3"/>
      <c r="D736" s="4"/>
      <c r="E736" s="3"/>
      <c r="F736" s="4"/>
      <c r="G736" s="3"/>
      <c r="H736" s="4"/>
      <c r="I736" s="3"/>
      <c r="J736" s="4"/>
      <c r="K736" s="3"/>
      <c r="L736" s="4"/>
    </row>
    <row r="737" spans="3:12" ht="12.75" x14ac:dyDescent="0.2">
      <c r="C737" s="3"/>
      <c r="D737" s="4"/>
      <c r="E737" s="3"/>
      <c r="F737" s="4"/>
      <c r="G737" s="3"/>
      <c r="H737" s="4"/>
      <c r="I737" s="3"/>
      <c r="J737" s="4"/>
      <c r="K737" s="3"/>
      <c r="L737" s="4"/>
    </row>
    <row r="738" spans="3:12" ht="12.75" x14ac:dyDescent="0.2">
      <c r="C738" s="3"/>
      <c r="D738" s="4"/>
      <c r="E738" s="3"/>
      <c r="F738" s="4"/>
      <c r="G738" s="3"/>
      <c r="H738" s="4"/>
      <c r="I738" s="3"/>
      <c r="J738" s="4"/>
      <c r="K738" s="3"/>
      <c r="L738" s="4"/>
    </row>
    <row r="739" spans="3:12" ht="12.75" x14ac:dyDescent="0.2">
      <c r="C739" s="3"/>
      <c r="D739" s="4"/>
      <c r="E739" s="3"/>
      <c r="F739" s="4"/>
      <c r="G739" s="3"/>
      <c r="H739" s="4"/>
      <c r="I739" s="3"/>
      <c r="J739" s="4"/>
      <c r="K739" s="3"/>
      <c r="L739" s="4"/>
    </row>
    <row r="740" spans="3:12" ht="12.75" x14ac:dyDescent="0.2">
      <c r="C740" s="3"/>
      <c r="D740" s="4"/>
      <c r="E740" s="3"/>
      <c r="F740" s="4"/>
      <c r="G740" s="3"/>
      <c r="H740" s="4"/>
      <c r="I740" s="3"/>
      <c r="J740" s="4"/>
      <c r="K740" s="3"/>
      <c r="L740" s="4"/>
    </row>
    <row r="741" spans="3:12" ht="12.75" x14ac:dyDescent="0.2">
      <c r="C741" s="3"/>
      <c r="D741" s="4"/>
      <c r="E741" s="3"/>
      <c r="F741" s="4"/>
      <c r="G741" s="3"/>
      <c r="H741" s="4"/>
      <c r="I741" s="3"/>
      <c r="J741" s="4"/>
      <c r="K741" s="3"/>
      <c r="L741" s="4"/>
    </row>
    <row r="742" spans="3:12" ht="12.75" x14ac:dyDescent="0.2">
      <c r="C742" s="3"/>
      <c r="D742" s="4"/>
      <c r="E742" s="3"/>
      <c r="F742" s="4"/>
      <c r="G742" s="3"/>
      <c r="H742" s="4"/>
      <c r="I742" s="3"/>
      <c r="J742" s="4"/>
      <c r="K742" s="3"/>
      <c r="L742" s="4"/>
    </row>
    <row r="743" spans="3:12" ht="12.75" x14ac:dyDescent="0.2">
      <c r="C743" s="3"/>
      <c r="D743" s="4"/>
      <c r="E743" s="3"/>
      <c r="F743" s="4"/>
      <c r="G743" s="3"/>
      <c r="H743" s="4"/>
      <c r="I743" s="3"/>
      <c r="J743" s="4"/>
      <c r="K743" s="3"/>
      <c r="L743" s="4"/>
    </row>
    <row r="744" spans="3:12" ht="12.75" x14ac:dyDescent="0.2">
      <c r="C744" s="3"/>
      <c r="D744" s="4"/>
      <c r="E744" s="3"/>
      <c r="F744" s="4"/>
      <c r="G744" s="3"/>
      <c r="H744" s="4"/>
      <c r="I744" s="3"/>
      <c r="J744" s="4"/>
      <c r="K744" s="3"/>
      <c r="L744" s="4"/>
    </row>
    <row r="745" spans="3:12" ht="12.75" x14ac:dyDescent="0.2">
      <c r="C745" s="3"/>
      <c r="D745" s="4"/>
      <c r="E745" s="3"/>
      <c r="F745" s="4"/>
      <c r="G745" s="3"/>
      <c r="H745" s="4"/>
      <c r="I745" s="3"/>
      <c r="J745" s="4"/>
      <c r="K745" s="3"/>
      <c r="L745" s="4"/>
    </row>
    <row r="746" spans="3:12" ht="12.75" x14ac:dyDescent="0.2">
      <c r="C746" s="3"/>
      <c r="D746" s="4"/>
      <c r="E746" s="3"/>
      <c r="F746" s="4"/>
      <c r="G746" s="3"/>
      <c r="H746" s="4"/>
      <c r="I746" s="3"/>
      <c r="J746" s="4"/>
      <c r="K746" s="3"/>
      <c r="L746" s="4"/>
    </row>
    <row r="747" spans="3:12" ht="12.75" x14ac:dyDescent="0.2">
      <c r="C747" s="3"/>
      <c r="D747" s="4"/>
      <c r="E747" s="3"/>
      <c r="F747" s="4"/>
      <c r="G747" s="3"/>
      <c r="H747" s="4"/>
      <c r="I747" s="3"/>
      <c r="J747" s="4"/>
      <c r="K747" s="3"/>
      <c r="L747" s="4"/>
    </row>
    <row r="748" spans="3:12" ht="12.75" x14ac:dyDescent="0.2">
      <c r="C748" s="3"/>
      <c r="D748" s="4"/>
      <c r="E748" s="3"/>
      <c r="F748" s="4"/>
      <c r="G748" s="3"/>
      <c r="H748" s="4"/>
      <c r="I748" s="3"/>
      <c r="J748" s="4"/>
      <c r="K748" s="3"/>
      <c r="L748" s="4"/>
    </row>
    <row r="749" spans="3:12" ht="12.75" x14ac:dyDescent="0.2">
      <c r="C749" s="3"/>
      <c r="D749" s="4"/>
      <c r="E749" s="3"/>
      <c r="F749" s="4"/>
      <c r="G749" s="3"/>
      <c r="H749" s="4"/>
      <c r="I749" s="3"/>
      <c r="J749" s="4"/>
      <c r="K749" s="3"/>
      <c r="L749" s="4"/>
    </row>
    <row r="750" spans="3:12" ht="12.75" x14ac:dyDescent="0.2">
      <c r="C750" s="3"/>
      <c r="D750" s="4"/>
      <c r="E750" s="3"/>
      <c r="F750" s="4"/>
      <c r="G750" s="3"/>
      <c r="H750" s="4"/>
      <c r="I750" s="3"/>
      <c r="J750" s="4"/>
      <c r="K750" s="3"/>
      <c r="L750" s="4"/>
    </row>
    <row r="751" spans="3:12" ht="12.75" x14ac:dyDescent="0.2">
      <c r="C751" s="3"/>
      <c r="D751" s="4"/>
      <c r="E751" s="3"/>
      <c r="F751" s="4"/>
      <c r="G751" s="3"/>
      <c r="H751" s="4"/>
      <c r="I751" s="3"/>
      <c r="J751" s="4"/>
      <c r="K751" s="3"/>
      <c r="L751" s="4"/>
    </row>
    <row r="752" spans="3:12" ht="12.75" x14ac:dyDescent="0.2">
      <c r="C752" s="3"/>
      <c r="D752" s="4"/>
      <c r="E752" s="3"/>
      <c r="F752" s="4"/>
      <c r="G752" s="3"/>
      <c r="H752" s="4"/>
      <c r="I752" s="3"/>
      <c r="J752" s="4"/>
      <c r="K752" s="3"/>
      <c r="L752" s="4"/>
    </row>
    <row r="753" spans="3:12" ht="12.75" x14ac:dyDescent="0.2">
      <c r="C753" s="3"/>
      <c r="D753" s="4"/>
      <c r="E753" s="3"/>
      <c r="F753" s="4"/>
      <c r="G753" s="3"/>
      <c r="H753" s="4"/>
      <c r="I753" s="3"/>
      <c r="J753" s="4"/>
      <c r="K753" s="3"/>
      <c r="L753" s="4"/>
    </row>
    <row r="754" spans="3:12" ht="12.75" x14ac:dyDescent="0.2">
      <c r="C754" s="3"/>
      <c r="D754" s="4"/>
      <c r="E754" s="3"/>
      <c r="F754" s="4"/>
      <c r="G754" s="3"/>
      <c r="H754" s="4"/>
      <c r="I754" s="3"/>
      <c r="J754" s="4"/>
      <c r="K754" s="3"/>
      <c r="L754" s="4"/>
    </row>
    <row r="755" spans="3:12" ht="12.75" x14ac:dyDescent="0.2">
      <c r="C755" s="3"/>
      <c r="D755" s="4"/>
      <c r="E755" s="3"/>
      <c r="F755" s="4"/>
      <c r="G755" s="3"/>
      <c r="H755" s="4"/>
      <c r="I755" s="3"/>
      <c r="J755" s="4"/>
      <c r="K755" s="3"/>
      <c r="L755" s="4"/>
    </row>
    <row r="756" spans="3:12" ht="12.75" x14ac:dyDescent="0.2">
      <c r="C756" s="3"/>
      <c r="D756" s="4"/>
      <c r="E756" s="3"/>
      <c r="F756" s="4"/>
      <c r="G756" s="3"/>
      <c r="H756" s="4"/>
      <c r="I756" s="3"/>
      <c r="J756" s="4"/>
      <c r="K756" s="3"/>
      <c r="L756" s="4"/>
    </row>
    <row r="757" spans="3:12" ht="12.75" x14ac:dyDescent="0.2">
      <c r="C757" s="3"/>
      <c r="D757" s="4"/>
      <c r="E757" s="3"/>
      <c r="F757" s="4"/>
      <c r="G757" s="3"/>
      <c r="H757" s="4"/>
      <c r="I757" s="3"/>
      <c r="J757" s="4"/>
      <c r="K757" s="3"/>
      <c r="L757" s="4"/>
    </row>
    <row r="758" spans="3:12" ht="12.75" x14ac:dyDescent="0.2">
      <c r="C758" s="3"/>
      <c r="D758" s="4"/>
      <c r="E758" s="3"/>
      <c r="F758" s="4"/>
      <c r="G758" s="3"/>
      <c r="H758" s="4"/>
      <c r="I758" s="3"/>
      <c r="J758" s="4"/>
      <c r="K758" s="3"/>
      <c r="L758" s="4"/>
    </row>
    <row r="759" spans="3:12" ht="12.75" x14ac:dyDescent="0.2">
      <c r="C759" s="3"/>
      <c r="D759" s="4"/>
      <c r="E759" s="3"/>
      <c r="F759" s="4"/>
      <c r="G759" s="3"/>
      <c r="H759" s="4"/>
      <c r="I759" s="3"/>
      <c r="J759" s="4"/>
      <c r="K759" s="3"/>
      <c r="L759" s="4"/>
    </row>
    <row r="760" spans="3:12" ht="12.75" x14ac:dyDescent="0.2">
      <c r="C760" s="3"/>
      <c r="D760" s="4"/>
      <c r="E760" s="3"/>
      <c r="F760" s="4"/>
      <c r="G760" s="3"/>
      <c r="H760" s="4"/>
      <c r="I760" s="3"/>
      <c r="J760" s="4"/>
      <c r="K760" s="3"/>
      <c r="L760" s="4"/>
    </row>
    <row r="761" spans="3:12" ht="12.75" x14ac:dyDescent="0.2">
      <c r="C761" s="3"/>
      <c r="D761" s="4"/>
      <c r="E761" s="3"/>
      <c r="F761" s="4"/>
      <c r="G761" s="3"/>
      <c r="H761" s="4"/>
      <c r="I761" s="3"/>
      <c r="J761" s="4"/>
      <c r="K761" s="3"/>
      <c r="L761" s="4"/>
    </row>
    <row r="762" spans="3:12" ht="12.75" x14ac:dyDescent="0.2">
      <c r="C762" s="3"/>
      <c r="D762" s="4"/>
      <c r="E762" s="3"/>
      <c r="F762" s="4"/>
      <c r="G762" s="3"/>
      <c r="H762" s="4"/>
      <c r="I762" s="3"/>
      <c r="J762" s="4"/>
      <c r="K762" s="3"/>
      <c r="L762" s="4"/>
    </row>
    <row r="763" spans="3:12" ht="12.75" x14ac:dyDescent="0.2">
      <c r="C763" s="3"/>
      <c r="D763" s="4"/>
      <c r="E763" s="3"/>
      <c r="F763" s="4"/>
      <c r="G763" s="3"/>
      <c r="H763" s="4"/>
      <c r="I763" s="3"/>
      <c r="J763" s="4"/>
      <c r="K763" s="3"/>
      <c r="L763" s="4"/>
    </row>
    <row r="764" spans="3:12" ht="12.75" x14ac:dyDescent="0.2">
      <c r="C764" s="3"/>
      <c r="D764" s="4"/>
      <c r="E764" s="3"/>
      <c r="F764" s="4"/>
      <c r="G764" s="3"/>
      <c r="H764" s="4"/>
      <c r="I764" s="3"/>
      <c r="J764" s="4"/>
      <c r="K764" s="3"/>
      <c r="L764" s="4"/>
    </row>
    <row r="765" spans="3:12" ht="12.75" x14ac:dyDescent="0.2">
      <c r="C765" s="3"/>
      <c r="D765" s="4"/>
      <c r="E765" s="3"/>
      <c r="F765" s="4"/>
      <c r="G765" s="3"/>
      <c r="H765" s="4"/>
      <c r="I765" s="3"/>
      <c r="J765" s="4"/>
      <c r="K765" s="3"/>
      <c r="L765" s="4"/>
    </row>
    <row r="766" spans="3:12" ht="12.75" x14ac:dyDescent="0.2">
      <c r="C766" s="3"/>
      <c r="D766" s="4"/>
      <c r="E766" s="3"/>
      <c r="F766" s="4"/>
      <c r="G766" s="3"/>
      <c r="H766" s="4"/>
      <c r="I766" s="3"/>
      <c r="J766" s="4"/>
      <c r="K766" s="3"/>
      <c r="L766" s="4"/>
    </row>
    <row r="767" spans="3:12" ht="12.75" x14ac:dyDescent="0.2">
      <c r="C767" s="3"/>
      <c r="D767" s="4"/>
      <c r="E767" s="3"/>
      <c r="F767" s="4"/>
      <c r="G767" s="3"/>
      <c r="H767" s="4"/>
      <c r="I767" s="3"/>
      <c r="J767" s="4"/>
      <c r="K767" s="3"/>
      <c r="L767" s="4"/>
    </row>
    <row r="768" spans="3:12" ht="12.75" x14ac:dyDescent="0.2">
      <c r="C768" s="3"/>
      <c r="D768" s="4"/>
      <c r="E768" s="3"/>
      <c r="F768" s="4"/>
      <c r="G768" s="3"/>
      <c r="H768" s="4"/>
      <c r="I768" s="3"/>
      <c r="J768" s="4"/>
      <c r="K768" s="3"/>
      <c r="L768" s="4"/>
    </row>
    <row r="769" spans="3:12" ht="12.75" x14ac:dyDescent="0.2">
      <c r="C769" s="3"/>
      <c r="D769" s="4"/>
      <c r="E769" s="3"/>
      <c r="F769" s="4"/>
      <c r="G769" s="3"/>
      <c r="H769" s="4"/>
      <c r="I769" s="3"/>
      <c r="J769" s="4"/>
      <c r="K769" s="3"/>
      <c r="L769" s="4"/>
    </row>
    <row r="770" spans="3:12" ht="12.75" x14ac:dyDescent="0.2">
      <c r="C770" s="3"/>
      <c r="D770" s="4"/>
      <c r="E770" s="3"/>
      <c r="F770" s="4"/>
      <c r="G770" s="3"/>
      <c r="H770" s="4"/>
      <c r="I770" s="3"/>
      <c r="J770" s="4"/>
      <c r="K770" s="3"/>
      <c r="L770" s="4"/>
    </row>
    <row r="771" spans="3:12" ht="12.75" x14ac:dyDescent="0.2">
      <c r="C771" s="3"/>
      <c r="D771" s="4"/>
      <c r="E771" s="3"/>
      <c r="F771" s="4"/>
      <c r="G771" s="3"/>
      <c r="H771" s="4"/>
      <c r="I771" s="3"/>
      <c r="J771" s="4"/>
      <c r="K771" s="3"/>
      <c r="L771" s="4"/>
    </row>
    <row r="772" spans="3:12" ht="12.75" x14ac:dyDescent="0.2">
      <c r="C772" s="3"/>
      <c r="D772" s="4"/>
      <c r="E772" s="3"/>
      <c r="F772" s="4"/>
      <c r="G772" s="3"/>
      <c r="H772" s="4"/>
      <c r="I772" s="3"/>
      <c r="J772" s="4"/>
      <c r="K772" s="3"/>
      <c r="L772" s="4"/>
    </row>
    <row r="773" spans="3:12" ht="12.75" x14ac:dyDescent="0.2">
      <c r="C773" s="3"/>
      <c r="D773" s="4"/>
      <c r="E773" s="3"/>
      <c r="F773" s="4"/>
      <c r="G773" s="3"/>
      <c r="H773" s="4"/>
      <c r="I773" s="3"/>
      <c r="J773" s="4"/>
      <c r="K773" s="3"/>
      <c r="L773" s="4"/>
    </row>
    <row r="774" spans="3:12" ht="12.75" x14ac:dyDescent="0.2">
      <c r="C774" s="3"/>
      <c r="D774" s="4"/>
      <c r="E774" s="3"/>
      <c r="F774" s="4"/>
      <c r="G774" s="3"/>
      <c r="H774" s="4"/>
      <c r="I774" s="3"/>
      <c r="J774" s="4"/>
      <c r="K774" s="3"/>
      <c r="L774" s="4"/>
    </row>
    <row r="775" spans="3:12" ht="12.75" x14ac:dyDescent="0.2">
      <c r="C775" s="3"/>
      <c r="D775" s="4"/>
      <c r="E775" s="3"/>
      <c r="F775" s="4"/>
      <c r="G775" s="3"/>
      <c r="H775" s="4"/>
      <c r="I775" s="3"/>
      <c r="J775" s="4"/>
      <c r="K775" s="3"/>
      <c r="L775" s="4"/>
    </row>
    <row r="776" spans="3:12" ht="12.75" x14ac:dyDescent="0.2">
      <c r="C776" s="3"/>
      <c r="D776" s="4"/>
      <c r="E776" s="3"/>
      <c r="F776" s="4"/>
      <c r="G776" s="3"/>
      <c r="H776" s="4"/>
      <c r="I776" s="3"/>
      <c r="J776" s="4"/>
      <c r="K776" s="3"/>
      <c r="L776" s="4"/>
    </row>
    <row r="777" spans="3:12" ht="12.75" x14ac:dyDescent="0.2">
      <c r="C777" s="3"/>
      <c r="D777" s="4"/>
      <c r="E777" s="3"/>
      <c r="F777" s="4"/>
      <c r="G777" s="3"/>
      <c r="H777" s="4"/>
      <c r="I777" s="3"/>
      <c r="J777" s="4"/>
      <c r="K777" s="3"/>
      <c r="L777" s="4"/>
    </row>
    <row r="778" spans="3:12" ht="12.75" x14ac:dyDescent="0.2">
      <c r="C778" s="3"/>
      <c r="D778" s="4"/>
      <c r="E778" s="3"/>
      <c r="F778" s="4"/>
      <c r="G778" s="3"/>
      <c r="H778" s="4"/>
      <c r="I778" s="3"/>
      <c r="J778" s="4"/>
      <c r="K778" s="3"/>
      <c r="L778" s="4"/>
    </row>
    <row r="779" spans="3:12" ht="12.75" x14ac:dyDescent="0.2">
      <c r="C779" s="3"/>
      <c r="D779" s="4"/>
      <c r="E779" s="3"/>
      <c r="F779" s="4"/>
      <c r="G779" s="3"/>
      <c r="H779" s="4"/>
      <c r="I779" s="3"/>
      <c r="J779" s="4"/>
      <c r="K779" s="3"/>
      <c r="L779" s="4"/>
    </row>
    <row r="780" spans="3:12" ht="12.75" x14ac:dyDescent="0.2">
      <c r="C780" s="3"/>
      <c r="D780" s="4"/>
      <c r="E780" s="3"/>
      <c r="F780" s="4"/>
      <c r="G780" s="3"/>
      <c r="H780" s="4"/>
      <c r="I780" s="3"/>
      <c r="J780" s="4"/>
      <c r="K780" s="3"/>
      <c r="L780" s="4"/>
    </row>
    <row r="781" spans="3:12" ht="12.75" x14ac:dyDescent="0.2">
      <c r="C781" s="3"/>
      <c r="D781" s="4"/>
      <c r="E781" s="3"/>
      <c r="F781" s="4"/>
      <c r="G781" s="3"/>
      <c r="H781" s="4"/>
      <c r="I781" s="3"/>
      <c r="J781" s="4"/>
      <c r="K781" s="3"/>
      <c r="L781" s="4"/>
    </row>
    <row r="782" spans="3:12" ht="12.75" x14ac:dyDescent="0.2">
      <c r="C782" s="3"/>
      <c r="D782" s="4"/>
      <c r="E782" s="3"/>
      <c r="F782" s="4"/>
      <c r="G782" s="3"/>
      <c r="H782" s="4"/>
      <c r="I782" s="3"/>
      <c r="J782" s="4"/>
      <c r="K782" s="3"/>
      <c r="L782" s="4"/>
    </row>
    <row r="783" spans="3:12" ht="12.75" x14ac:dyDescent="0.2">
      <c r="C783" s="3"/>
      <c r="D783" s="4"/>
      <c r="E783" s="3"/>
      <c r="F783" s="4"/>
      <c r="G783" s="3"/>
      <c r="H783" s="4"/>
      <c r="I783" s="3"/>
      <c r="J783" s="4"/>
      <c r="K783" s="3"/>
      <c r="L783" s="4"/>
    </row>
    <row r="784" spans="3:12" ht="12.75" x14ac:dyDescent="0.2">
      <c r="C784" s="3"/>
      <c r="D784" s="4"/>
      <c r="E784" s="3"/>
      <c r="F784" s="4"/>
      <c r="G784" s="3"/>
      <c r="H784" s="4"/>
      <c r="I784" s="3"/>
      <c r="J784" s="4"/>
      <c r="K784" s="3"/>
      <c r="L784" s="4"/>
    </row>
    <row r="785" spans="3:12" ht="12.75" x14ac:dyDescent="0.2">
      <c r="C785" s="3"/>
      <c r="D785" s="4"/>
      <c r="E785" s="3"/>
      <c r="F785" s="4"/>
      <c r="G785" s="3"/>
      <c r="H785" s="4"/>
      <c r="I785" s="3"/>
      <c r="J785" s="4"/>
      <c r="K785" s="3"/>
      <c r="L785" s="4"/>
    </row>
    <row r="786" spans="3:12" ht="12.75" x14ac:dyDescent="0.2">
      <c r="C786" s="3"/>
      <c r="D786" s="4"/>
      <c r="E786" s="3"/>
      <c r="F786" s="4"/>
      <c r="G786" s="3"/>
      <c r="H786" s="4"/>
      <c r="I786" s="3"/>
      <c r="J786" s="4"/>
      <c r="K786" s="3"/>
      <c r="L786" s="4"/>
    </row>
    <row r="787" spans="3:12" ht="12.75" x14ac:dyDescent="0.2">
      <c r="C787" s="3"/>
      <c r="D787" s="4"/>
      <c r="E787" s="3"/>
      <c r="F787" s="4"/>
      <c r="G787" s="3"/>
      <c r="H787" s="4"/>
      <c r="I787" s="3"/>
      <c r="J787" s="4"/>
      <c r="K787" s="3"/>
      <c r="L787" s="4"/>
    </row>
    <row r="788" spans="3:12" ht="12.75" x14ac:dyDescent="0.2">
      <c r="C788" s="3"/>
      <c r="D788" s="4"/>
      <c r="E788" s="3"/>
      <c r="F788" s="4"/>
      <c r="G788" s="3"/>
      <c r="H788" s="4"/>
      <c r="I788" s="3"/>
      <c r="J788" s="4"/>
      <c r="K788" s="3"/>
      <c r="L788" s="4"/>
    </row>
    <row r="789" spans="3:12" ht="12.75" x14ac:dyDescent="0.2">
      <c r="C789" s="3"/>
      <c r="D789" s="4"/>
      <c r="E789" s="3"/>
      <c r="F789" s="4"/>
      <c r="G789" s="3"/>
      <c r="H789" s="4"/>
      <c r="I789" s="3"/>
      <c r="J789" s="4"/>
      <c r="K789" s="3"/>
      <c r="L789" s="4"/>
    </row>
    <row r="790" spans="3:12" ht="12.75" x14ac:dyDescent="0.2">
      <c r="C790" s="3"/>
      <c r="D790" s="4"/>
      <c r="E790" s="3"/>
      <c r="F790" s="4"/>
      <c r="G790" s="3"/>
      <c r="H790" s="4"/>
      <c r="I790" s="3"/>
      <c r="J790" s="4"/>
      <c r="K790" s="3"/>
      <c r="L790" s="4"/>
    </row>
    <row r="791" spans="3:12" ht="12.75" x14ac:dyDescent="0.2">
      <c r="C791" s="3"/>
      <c r="D791" s="4"/>
      <c r="E791" s="3"/>
      <c r="F791" s="4"/>
      <c r="G791" s="3"/>
      <c r="H791" s="4"/>
      <c r="I791" s="3"/>
      <c r="J791" s="4"/>
      <c r="K791" s="3"/>
      <c r="L791" s="4"/>
    </row>
    <row r="792" spans="3:12" ht="12.75" x14ac:dyDescent="0.2">
      <c r="C792" s="3"/>
      <c r="D792" s="4"/>
      <c r="E792" s="3"/>
      <c r="F792" s="4"/>
      <c r="G792" s="3"/>
      <c r="H792" s="4"/>
      <c r="I792" s="3"/>
      <c r="J792" s="4"/>
      <c r="K792" s="3"/>
      <c r="L792" s="4"/>
    </row>
    <row r="793" spans="3:12" ht="12.75" x14ac:dyDescent="0.2">
      <c r="C793" s="3"/>
      <c r="D793" s="4"/>
      <c r="E793" s="3"/>
      <c r="F793" s="4"/>
      <c r="G793" s="3"/>
      <c r="H793" s="4"/>
      <c r="I793" s="3"/>
      <c r="J793" s="4"/>
      <c r="K793" s="3"/>
      <c r="L793" s="4"/>
    </row>
    <row r="794" spans="3:12" ht="12.75" x14ac:dyDescent="0.2">
      <c r="C794" s="3"/>
      <c r="D794" s="4"/>
      <c r="E794" s="3"/>
      <c r="F794" s="4"/>
      <c r="G794" s="3"/>
      <c r="H794" s="4"/>
      <c r="I794" s="3"/>
      <c r="J794" s="4"/>
      <c r="K794" s="3"/>
      <c r="L794" s="4"/>
    </row>
    <row r="795" spans="3:12" ht="12.75" x14ac:dyDescent="0.2">
      <c r="C795" s="3"/>
      <c r="D795" s="4"/>
      <c r="E795" s="3"/>
      <c r="F795" s="4"/>
      <c r="G795" s="3"/>
      <c r="H795" s="4"/>
      <c r="I795" s="3"/>
      <c r="J795" s="4"/>
      <c r="K795" s="3"/>
      <c r="L795" s="4"/>
    </row>
    <row r="796" spans="3:12" ht="12.75" x14ac:dyDescent="0.2">
      <c r="C796" s="3"/>
      <c r="D796" s="4"/>
      <c r="E796" s="3"/>
      <c r="F796" s="4"/>
      <c r="G796" s="3"/>
      <c r="H796" s="4"/>
      <c r="I796" s="3"/>
      <c r="J796" s="4"/>
      <c r="K796" s="3"/>
      <c r="L796" s="4"/>
    </row>
    <row r="797" spans="3:12" ht="12.75" x14ac:dyDescent="0.2">
      <c r="C797" s="3"/>
      <c r="D797" s="4"/>
      <c r="E797" s="3"/>
      <c r="F797" s="4"/>
      <c r="G797" s="3"/>
      <c r="H797" s="4"/>
      <c r="I797" s="3"/>
      <c r="J797" s="4"/>
      <c r="K797" s="3"/>
      <c r="L797" s="4"/>
    </row>
    <row r="798" spans="3:12" ht="12.75" x14ac:dyDescent="0.2">
      <c r="C798" s="3"/>
      <c r="D798" s="4"/>
      <c r="E798" s="3"/>
      <c r="F798" s="4"/>
      <c r="G798" s="3"/>
      <c r="H798" s="4"/>
      <c r="I798" s="3"/>
      <c r="J798" s="4"/>
      <c r="K798" s="3"/>
      <c r="L798" s="4"/>
    </row>
    <row r="799" spans="3:12" ht="12.75" x14ac:dyDescent="0.2">
      <c r="C799" s="3"/>
      <c r="D799" s="4"/>
      <c r="E799" s="3"/>
      <c r="F799" s="4"/>
      <c r="G799" s="3"/>
      <c r="H799" s="4"/>
      <c r="I799" s="3"/>
      <c r="J799" s="4"/>
      <c r="K799" s="3"/>
      <c r="L799" s="4"/>
    </row>
    <row r="800" spans="3:12" ht="12.75" x14ac:dyDescent="0.2">
      <c r="C800" s="3"/>
      <c r="D800" s="4"/>
      <c r="E800" s="3"/>
      <c r="F800" s="4"/>
      <c r="G800" s="3"/>
      <c r="H800" s="4"/>
      <c r="I800" s="3"/>
      <c r="J800" s="4"/>
      <c r="K800" s="3"/>
      <c r="L800" s="4"/>
    </row>
    <row r="801" spans="3:12" ht="12.75" x14ac:dyDescent="0.2">
      <c r="C801" s="3"/>
      <c r="D801" s="4"/>
      <c r="E801" s="3"/>
      <c r="F801" s="4"/>
      <c r="G801" s="3"/>
      <c r="H801" s="4"/>
      <c r="I801" s="3"/>
      <c r="J801" s="4"/>
      <c r="K801" s="3"/>
      <c r="L801" s="4"/>
    </row>
    <row r="802" spans="3:12" ht="12.75" x14ac:dyDescent="0.2">
      <c r="C802" s="3"/>
      <c r="D802" s="4"/>
      <c r="E802" s="3"/>
      <c r="F802" s="4"/>
      <c r="G802" s="3"/>
      <c r="H802" s="4"/>
      <c r="I802" s="3"/>
      <c r="J802" s="4"/>
      <c r="K802" s="3"/>
      <c r="L802" s="4"/>
    </row>
    <row r="803" spans="3:12" ht="12.75" x14ac:dyDescent="0.2">
      <c r="C803" s="3"/>
      <c r="D803" s="4"/>
      <c r="E803" s="3"/>
      <c r="F803" s="4"/>
      <c r="G803" s="3"/>
      <c r="H803" s="4"/>
      <c r="I803" s="3"/>
      <c r="J803" s="4"/>
      <c r="K803" s="3"/>
      <c r="L803" s="4"/>
    </row>
    <row r="804" spans="3:12" ht="12.75" x14ac:dyDescent="0.2">
      <c r="C804" s="3"/>
      <c r="D804" s="4"/>
      <c r="E804" s="3"/>
      <c r="F804" s="4"/>
      <c r="G804" s="3"/>
      <c r="H804" s="4"/>
      <c r="I804" s="3"/>
      <c r="J804" s="4"/>
      <c r="K804" s="3"/>
      <c r="L804" s="4"/>
    </row>
    <row r="805" spans="3:12" ht="12.75" x14ac:dyDescent="0.2">
      <c r="C805" s="3"/>
      <c r="D805" s="4"/>
      <c r="E805" s="3"/>
      <c r="F805" s="4"/>
      <c r="G805" s="3"/>
      <c r="H805" s="4"/>
      <c r="I805" s="3"/>
      <c r="J805" s="4"/>
      <c r="K805" s="3"/>
      <c r="L805" s="4"/>
    </row>
    <row r="806" spans="3:12" ht="12.75" x14ac:dyDescent="0.2">
      <c r="C806" s="3"/>
      <c r="D806" s="4"/>
      <c r="E806" s="3"/>
      <c r="F806" s="4"/>
      <c r="G806" s="3"/>
      <c r="H806" s="4"/>
      <c r="I806" s="3"/>
      <c r="J806" s="4"/>
      <c r="K806" s="3"/>
      <c r="L806" s="4"/>
    </row>
    <row r="807" spans="3:12" ht="12.75" x14ac:dyDescent="0.2">
      <c r="C807" s="3"/>
      <c r="D807" s="4"/>
      <c r="E807" s="3"/>
      <c r="F807" s="4"/>
      <c r="G807" s="3"/>
      <c r="H807" s="4"/>
      <c r="I807" s="3"/>
      <c r="J807" s="4"/>
      <c r="K807" s="3"/>
      <c r="L807" s="4"/>
    </row>
    <row r="808" spans="3:12" ht="12.75" x14ac:dyDescent="0.2">
      <c r="C808" s="3"/>
      <c r="D808" s="4"/>
      <c r="E808" s="3"/>
      <c r="F808" s="4"/>
      <c r="G808" s="3"/>
      <c r="H808" s="4"/>
      <c r="I808" s="3"/>
      <c r="J808" s="4"/>
      <c r="K808" s="3"/>
      <c r="L808" s="4"/>
    </row>
    <row r="809" spans="3:12" ht="12.75" x14ac:dyDescent="0.2">
      <c r="C809" s="3"/>
      <c r="D809" s="4"/>
      <c r="E809" s="3"/>
      <c r="F809" s="4"/>
      <c r="G809" s="3"/>
      <c r="H809" s="4"/>
      <c r="I809" s="3"/>
      <c r="J809" s="4"/>
      <c r="K809" s="3"/>
      <c r="L809" s="4"/>
    </row>
    <row r="810" spans="3:12" ht="12.75" x14ac:dyDescent="0.2">
      <c r="C810" s="3"/>
      <c r="D810" s="4"/>
      <c r="E810" s="3"/>
      <c r="F810" s="4"/>
      <c r="G810" s="3"/>
      <c r="H810" s="4"/>
      <c r="I810" s="3"/>
      <c r="J810" s="4"/>
      <c r="K810" s="3"/>
      <c r="L810" s="4"/>
    </row>
    <row r="811" spans="3:12" ht="12.75" x14ac:dyDescent="0.2">
      <c r="C811" s="3"/>
      <c r="D811" s="4"/>
      <c r="E811" s="3"/>
      <c r="F811" s="4"/>
      <c r="G811" s="3"/>
      <c r="H811" s="4"/>
      <c r="I811" s="3"/>
      <c r="J811" s="4"/>
      <c r="K811" s="3"/>
      <c r="L811" s="4"/>
    </row>
    <row r="812" spans="3:12" ht="12.75" x14ac:dyDescent="0.2">
      <c r="C812" s="3"/>
      <c r="D812" s="4"/>
      <c r="E812" s="3"/>
      <c r="F812" s="4"/>
      <c r="G812" s="3"/>
      <c r="H812" s="4"/>
      <c r="I812" s="3"/>
      <c r="J812" s="4"/>
      <c r="K812" s="3"/>
      <c r="L812" s="4"/>
    </row>
    <row r="813" spans="3:12" ht="12.75" x14ac:dyDescent="0.2">
      <c r="C813" s="3"/>
      <c r="D813" s="4"/>
      <c r="E813" s="3"/>
      <c r="F813" s="4"/>
      <c r="G813" s="3"/>
      <c r="H813" s="4"/>
      <c r="I813" s="3"/>
      <c r="J813" s="4"/>
      <c r="K813" s="3"/>
      <c r="L813" s="4"/>
    </row>
    <row r="814" spans="3:12" ht="12.75" x14ac:dyDescent="0.2">
      <c r="C814" s="3"/>
      <c r="D814" s="4"/>
      <c r="E814" s="3"/>
      <c r="F814" s="4"/>
      <c r="G814" s="3"/>
      <c r="H814" s="4"/>
      <c r="I814" s="3"/>
      <c r="J814" s="4"/>
      <c r="K814" s="3"/>
      <c r="L814" s="4"/>
    </row>
    <row r="815" spans="3:12" ht="12.75" x14ac:dyDescent="0.2">
      <c r="C815" s="3"/>
      <c r="D815" s="4"/>
      <c r="E815" s="3"/>
      <c r="F815" s="4"/>
      <c r="G815" s="3"/>
      <c r="H815" s="4"/>
      <c r="I815" s="3"/>
      <c r="J815" s="4"/>
      <c r="K815" s="3"/>
      <c r="L815" s="4"/>
    </row>
    <row r="816" spans="3:12" ht="12.75" x14ac:dyDescent="0.2">
      <c r="C816" s="3"/>
      <c r="D816" s="4"/>
      <c r="E816" s="3"/>
      <c r="F816" s="4"/>
      <c r="G816" s="3"/>
      <c r="H816" s="4"/>
      <c r="I816" s="3"/>
      <c r="J816" s="4"/>
      <c r="K816" s="3"/>
      <c r="L816" s="4"/>
    </row>
    <row r="817" spans="3:12" ht="12.75" x14ac:dyDescent="0.2">
      <c r="C817" s="3"/>
      <c r="D817" s="4"/>
      <c r="E817" s="3"/>
      <c r="F817" s="4"/>
      <c r="G817" s="3"/>
      <c r="H817" s="4"/>
      <c r="I817" s="3"/>
      <c r="J817" s="4"/>
      <c r="K817" s="3"/>
      <c r="L817" s="4"/>
    </row>
    <row r="818" spans="3:12" ht="12.75" x14ac:dyDescent="0.2">
      <c r="C818" s="3"/>
      <c r="D818" s="4"/>
      <c r="E818" s="3"/>
      <c r="F818" s="4"/>
      <c r="G818" s="3"/>
      <c r="H818" s="4"/>
      <c r="I818" s="3"/>
      <c r="J818" s="4"/>
      <c r="K818" s="3"/>
      <c r="L818" s="4"/>
    </row>
    <row r="819" spans="3:12" ht="12.75" x14ac:dyDescent="0.2">
      <c r="C819" s="3"/>
      <c r="D819" s="4"/>
      <c r="E819" s="3"/>
      <c r="F819" s="4"/>
      <c r="G819" s="3"/>
      <c r="H819" s="4"/>
      <c r="I819" s="3"/>
      <c r="J819" s="4"/>
      <c r="K819" s="3"/>
      <c r="L819" s="4"/>
    </row>
    <row r="820" spans="3:12" ht="12.75" x14ac:dyDescent="0.2">
      <c r="C820" s="3"/>
      <c r="D820" s="4"/>
      <c r="E820" s="3"/>
      <c r="F820" s="4"/>
      <c r="G820" s="3"/>
      <c r="H820" s="4"/>
      <c r="I820" s="3"/>
      <c r="J820" s="4"/>
      <c r="K820" s="3"/>
      <c r="L820" s="4"/>
    </row>
    <row r="821" spans="3:12" ht="12.75" x14ac:dyDescent="0.2">
      <c r="C821" s="3"/>
      <c r="D821" s="4"/>
      <c r="E821" s="3"/>
      <c r="F821" s="4"/>
      <c r="G821" s="3"/>
      <c r="H821" s="4"/>
      <c r="I821" s="3"/>
      <c r="J821" s="4"/>
      <c r="K821" s="3"/>
      <c r="L821" s="4"/>
    </row>
    <row r="822" spans="3:12" ht="12.75" x14ac:dyDescent="0.2">
      <c r="C822" s="3"/>
      <c r="D822" s="4"/>
      <c r="E822" s="3"/>
      <c r="F822" s="4"/>
      <c r="G822" s="3"/>
      <c r="H822" s="4"/>
      <c r="I822" s="3"/>
      <c r="J822" s="4"/>
      <c r="K822" s="3"/>
      <c r="L822" s="4"/>
    </row>
    <row r="823" spans="3:12" ht="12.75" x14ac:dyDescent="0.2">
      <c r="C823" s="3"/>
      <c r="D823" s="4"/>
      <c r="E823" s="3"/>
      <c r="F823" s="4"/>
      <c r="G823" s="3"/>
      <c r="H823" s="4"/>
      <c r="I823" s="3"/>
      <c r="J823" s="4"/>
      <c r="K823" s="3"/>
      <c r="L823" s="4"/>
    </row>
    <row r="824" spans="3:12" ht="12.75" x14ac:dyDescent="0.2">
      <c r="C824" s="3"/>
      <c r="D824" s="4"/>
      <c r="E824" s="3"/>
      <c r="F824" s="4"/>
      <c r="G824" s="3"/>
      <c r="H824" s="4"/>
      <c r="I824" s="3"/>
      <c r="J824" s="4"/>
      <c r="K824" s="3"/>
      <c r="L824" s="4"/>
    </row>
    <row r="825" spans="3:12" ht="12.75" x14ac:dyDescent="0.2">
      <c r="C825" s="3"/>
      <c r="D825" s="4"/>
      <c r="E825" s="3"/>
      <c r="F825" s="4"/>
      <c r="G825" s="3"/>
      <c r="H825" s="4"/>
      <c r="I825" s="3"/>
      <c r="J825" s="4"/>
      <c r="K825" s="3"/>
      <c r="L825" s="4"/>
    </row>
    <row r="826" spans="3:12" ht="12.75" x14ac:dyDescent="0.2">
      <c r="C826" s="3"/>
      <c r="D826" s="4"/>
      <c r="E826" s="3"/>
      <c r="F826" s="4"/>
      <c r="G826" s="3"/>
      <c r="H826" s="4"/>
      <c r="I826" s="3"/>
      <c r="J826" s="4"/>
      <c r="K826" s="3"/>
      <c r="L826" s="4"/>
    </row>
    <row r="827" spans="3:12" ht="12.75" x14ac:dyDescent="0.2">
      <c r="C827" s="3"/>
      <c r="D827" s="4"/>
      <c r="E827" s="3"/>
      <c r="F827" s="4"/>
      <c r="G827" s="3"/>
      <c r="H827" s="4"/>
      <c r="I827" s="3"/>
      <c r="J827" s="4"/>
      <c r="K827" s="3"/>
      <c r="L827" s="4"/>
    </row>
    <row r="828" spans="3:12" ht="12.75" x14ac:dyDescent="0.2">
      <c r="C828" s="3"/>
      <c r="D828" s="4"/>
      <c r="E828" s="3"/>
      <c r="F828" s="4"/>
      <c r="G828" s="3"/>
      <c r="H828" s="4"/>
      <c r="I828" s="3"/>
      <c r="J828" s="4"/>
      <c r="K828" s="3"/>
      <c r="L828" s="4"/>
    </row>
    <row r="829" spans="3:12" ht="12.75" x14ac:dyDescent="0.2">
      <c r="C829" s="3"/>
      <c r="D829" s="4"/>
      <c r="E829" s="3"/>
      <c r="F829" s="4"/>
      <c r="G829" s="3"/>
      <c r="H829" s="4"/>
      <c r="I829" s="3"/>
      <c r="J829" s="4"/>
      <c r="K829" s="3"/>
      <c r="L829" s="4"/>
    </row>
    <row r="830" spans="3:12" ht="12.75" x14ac:dyDescent="0.2">
      <c r="C830" s="3"/>
      <c r="D830" s="4"/>
      <c r="E830" s="3"/>
      <c r="F830" s="4"/>
      <c r="G830" s="3"/>
      <c r="H830" s="4"/>
      <c r="I830" s="3"/>
      <c r="J830" s="4"/>
      <c r="K830" s="3"/>
      <c r="L830" s="4"/>
    </row>
    <row r="831" spans="3:12" ht="12.75" x14ac:dyDescent="0.2">
      <c r="C831" s="3"/>
      <c r="D831" s="4"/>
      <c r="E831" s="3"/>
      <c r="F831" s="4"/>
      <c r="G831" s="3"/>
      <c r="H831" s="4"/>
      <c r="I831" s="3"/>
      <c r="J831" s="4"/>
      <c r="K831" s="3"/>
      <c r="L831" s="4"/>
    </row>
    <row r="832" spans="3:12" ht="12.75" x14ac:dyDescent="0.2">
      <c r="C832" s="3"/>
      <c r="D832" s="4"/>
      <c r="E832" s="3"/>
      <c r="F832" s="4"/>
      <c r="G832" s="3"/>
      <c r="H832" s="4"/>
      <c r="I832" s="3"/>
      <c r="J832" s="4"/>
      <c r="K832" s="3"/>
      <c r="L832" s="4"/>
    </row>
    <row r="833" spans="3:12" ht="12.75" x14ac:dyDescent="0.2">
      <c r="C833" s="3"/>
      <c r="D833" s="4"/>
      <c r="E833" s="3"/>
      <c r="F833" s="4"/>
      <c r="G833" s="3"/>
      <c r="H833" s="4"/>
      <c r="I833" s="3"/>
      <c r="J833" s="4"/>
      <c r="K833" s="3"/>
      <c r="L833" s="4"/>
    </row>
    <row r="834" spans="3:12" ht="12.75" x14ac:dyDescent="0.2">
      <c r="C834" s="3"/>
      <c r="D834" s="4"/>
      <c r="E834" s="3"/>
      <c r="F834" s="4"/>
      <c r="G834" s="3"/>
      <c r="H834" s="4"/>
      <c r="I834" s="3"/>
      <c r="J834" s="4"/>
      <c r="K834" s="3"/>
      <c r="L834" s="4"/>
    </row>
    <row r="835" spans="3:12" ht="12.75" x14ac:dyDescent="0.2">
      <c r="C835" s="3"/>
      <c r="D835" s="4"/>
      <c r="E835" s="3"/>
      <c r="F835" s="4"/>
      <c r="G835" s="3"/>
      <c r="H835" s="4"/>
      <c r="I835" s="3"/>
      <c r="J835" s="4"/>
      <c r="K835" s="3"/>
      <c r="L835" s="4"/>
    </row>
    <row r="836" spans="3:12" ht="12.75" x14ac:dyDescent="0.2">
      <c r="C836" s="3"/>
      <c r="D836" s="4"/>
      <c r="E836" s="3"/>
      <c r="F836" s="4"/>
      <c r="G836" s="3"/>
      <c r="H836" s="4"/>
      <c r="I836" s="3"/>
      <c r="J836" s="4"/>
      <c r="K836" s="3"/>
      <c r="L836" s="4"/>
    </row>
    <row r="837" spans="3:12" ht="12.75" x14ac:dyDescent="0.2">
      <c r="C837" s="3"/>
      <c r="D837" s="4"/>
      <c r="E837" s="3"/>
      <c r="F837" s="4"/>
      <c r="G837" s="3"/>
      <c r="H837" s="4"/>
      <c r="I837" s="3"/>
      <c r="J837" s="4"/>
      <c r="K837" s="3"/>
      <c r="L837" s="4"/>
    </row>
    <row r="838" spans="3:12" ht="12.75" x14ac:dyDescent="0.2">
      <c r="C838" s="3"/>
      <c r="D838" s="4"/>
      <c r="E838" s="3"/>
      <c r="F838" s="4"/>
      <c r="G838" s="3"/>
      <c r="H838" s="4"/>
      <c r="I838" s="3"/>
      <c r="J838" s="4"/>
      <c r="K838" s="3"/>
      <c r="L838" s="4"/>
    </row>
    <row r="839" spans="3:12" ht="12.75" x14ac:dyDescent="0.2">
      <c r="C839" s="3"/>
      <c r="D839" s="4"/>
      <c r="E839" s="3"/>
      <c r="F839" s="4"/>
      <c r="G839" s="3"/>
      <c r="H839" s="4"/>
      <c r="I839" s="3"/>
      <c r="J839" s="4"/>
      <c r="K839" s="3"/>
      <c r="L839" s="4"/>
    </row>
    <row r="840" spans="3:12" ht="12.75" x14ac:dyDescent="0.2">
      <c r="C840" s="3"/>
      <c r="D840" s="4"/>
      <c r="E840" s="3"/>
      <c r="F840" s="4"/>
      <c r="G840" s="3"/>
      <c r="H840" s="4"/>
      <c r="I840" s="3"/>
      <c r="J840" s="4"/>
      <c r="K840" s="3"/>
      <c r="L840" s="4"/>
    </row>
    <row r="841" spans="3:12" ht="12.75" x14ac:dyDescent="0.2">
      <c r="C841" s="3"/>
      <c r="D841" s="4"/>
      <c r="E841" s="3"/>
      <c r="F841" s="4"/>
      <c r="G841" s="3"/>
      <c r="H841" s="4"/>
      <c r="I841" s="3"/>
      <c r="J841" s="4"/>
      <c r="K841" s="3"/>
      <c r="L841" s="4"/>
    </row>
    <row r="842" spans="3:12" ht="12.75" x14ac:dyDescent="0.2">
      <c r="C842" s="3"/>
      <c r="D842" s="4"/>
      <c r="E842" s="3"/>
      <c r="F842" s="4"/>
      <c r="G842" s="3"/>
      <c r="H842" s="4"/>
      <c r="I842" s="3"/>
      <c r="J842" s="4"/>
      <c r="K842" s="3"/>
      <c r="L842" s="4"/>
    </row>
    <row r="843" spans="3:12" ht="12.75" x14ac:dyDescent="0.2">
      <c r="C843" s="3"/>
      <c r="D843" s="4"/>
      <c r="E843" s="3"/>
      <c r="F843" s="4"/>
      <c r="G843" s="3"/>
      <c r="H843" s="4"/>
      <c r="I843" s="3"/>
      <c r="J843" s="4"/>
      <c r="K843" s="3"/>
      <c r="L843" s="4"/>
    </row>
    <row r="844" spans="3:12" ht="12.75" x14ac:dyDescent="0.2">
      <c r="C844" s="3"/>
      <c r="D844" s="4"/>
      <c r="E844" s="3"/>
      <c r="F844" s="4"/>
      <c r="G844" s="3"/>
      <c r="H844" s="4"/>
      <c r="I844" s="3"/>
      <c r="J844" s="4"/>
      <c r="K844" s="3"/>
      <c r="L844" s="4"/>
    </row>
    <row r="845" spans="3:12" ht="12.75" x14ac:dyDescent="0.2">
      <c r="C845" s="3"/>
      <c r="D845" s="4"/>
      <c r="E845" s="3"/>
      <c r="F845" s="4"/>
      <c r="G845" s="3"/>
      <c r="H845" s="4"/>
      <c r="I845" s="3"/>
      <c r="J845" s="4"/>
      <c r="K845" s="3"/>
      <c r="L845" s="4"/>
    </row>
    <row r="846" spans="3:12" ht="12.75" x14ac:dyDescent="0.2">
      <c r="C846" s="3"/>
      <c r="D846" s="4"/>
      <c r="E846" s="3"/>
      <c r="F846" s="4"/>
      <c r="G846" s="3"/>
      <c r="H846" s="4"/>
      <c r="I846" s="3"/>
      <c r="J846" s="4"/>
      <c r="K846" s="3"/>
      <c r="L846" s="4"/>
    </row>
    <row r="847" spans="3:12" ht="12.75" x14ac:dyDescent="0.2">
      <c r="C847" s="3"/>
      <c r="D847" s="4"/>
      <c r="E847" s="3"/>
      <c r="F847" s="4"/>
      <c r="G847" s="3"/>
      <c r="H847" s="4"/>
      <c r="I847" s="3"/>
      <c r="J847" s="4"/>
      <c r="K847" s="3"/>
      <c r="L847" s="4"/>
    </row>
    <row r="848" spans="3:12" ht="12.75" x14ac:dyDescent="0.2">
      <c r="C848" s="3"/>
      <c r="D848" s="4"/>
      <c r="E848" s="3"/>
      <c r="F848" s="4"/>
      <c r="G848" s="3"/>
      <c r="H848" s="4"/>
      <c r="I848" s="3"/>
      <c r="J848" s="4"/>
      <c r="K848" s="3"/>
      <c r="L848" s="4"/>
    </row>
    <row r="849" spans="3:12" ht="12.75" x14ac:dyDescent="0.2">
      <c r="C849" s="3"/>
      <c r="D849" s="4"/>
      <c r="E849" s="3"/>
      <c r="F849" s="4"/>
      <c r="G849" s="3"/>
      <c r="H849" s="4"/>
      <c r="I849" s="3"/>
      <c r="J849" s="4"/>
      <c r="K849" s="3"/>
      <c r="L849" s="4"/>
    </row>
    <row r="850" spans="3:12" ht="12.75" x14ac:dyDescent="0.2">
      <c r="C850" s="3"/>
      <c r="D850" s="4"/>
      <c r="E850" s="3"/>
      <c r="F850" s="4"/>
      <c r="G850" s="3"/>
      <c r="H850" s="4"/>
      <c r="I850" s="3"/>
      <c r="J850" s="4"/>
      <c r="K850" s="3"/>
      <c r="L850" s="4"/>
    </row>
    <row r="851" spans="3:12" ht="12.75" x14ac:dyDescent="0.2">
      <c r="C851" s="3"/>
      <c r="D851" s="4"/>
      <c r="E851" s="3"/>
      <c r="F851" s="4"/>
      <c r="G851" s="3"/>
      <c r="H851" s="4"/>
      <c r="I851" s="3"/>
      <c r="J851" s="4"/>
      <c r="K851" s="3"/>
      <c r="L851" s="4"/>
    </row>
    <row r="852" spans="3:12" ht="12.75" x14ac:dyDescent="0.2">
      <c r="C852" s="3"/>
      <c r="D852" s="4"/>
      <c r="E852" s="3"/>
      <c r="F852" s="4"/>
      <c r="G852" s="3"/>
      <c r="H852" s="4"/>
      <c r="I852" s="3"/>
      <c r="J852" s="4"/>
      <c r="K852" s="3"/>
      <c r="L852" s="4"/>
    </row>
    <row r="853" spans="3:12" ht="12.75" x14ac:dyDescent="0.2">
      <c r="C853" s="3"/>
      <c r="D853" s="4"/>
      <c r="E853" s="3"/>
      <c r="F853" s="4"/>
      <c r="G853" s="3"/>
      <c r="H853" s="4"/>
      <c r="I853" s="3"/>
      <c r="J853" s="4"/>
      <c r="K853" s="3"/>
      <c r="L853" s="4"/>
    </row>
    <row r="854" spans="3:12" ht="12.75" x14ac:dyDescent="0.2">
      <c r="C854" s="3"/>
      <c r="D854" s="4"/>
      <c r="E854" s="3"/>
      <c r="F854" s="4"/>
      <c r="G854" s="3"/>
      <c r="H854" s="4"/>
      <c r="I854" s="3"/>
      <c r="J854" s="4"/>
      <c r="K854" s="3"/>
      <c r="L854" s="4"/>
    </row>
    <row r="855" spans="3:12" ht="12.75" x14ac:dyDescent="0.2">
      <c r="C855" s="3"/>
      <c r="D855" s="4"/>
      <c r="E855" s="3"/>
      <c r="F855" s="4"/>
      <c r="G855" s="3"/>
      <c r="H855" s="4"/>
      <c r="I855" s="3"/>
      <c r="J855" s="4"/>
      <c r="K855" s="3"/>
      <c r="L855" s="4"/>
    </row>
    <row r="856" spans="3:12" ht="12.75" x14ac:dyDescent="0.2">
      <c r="C856" s="3"/>
      <c r="D856" s="4"/>
      <c r="E856" s="3"/>
      <c r="F856" s="4"/>
      <c r="G856" s="3"/>
      <c r="H856" s="4"/>
      <c r="I856" s="3"/>
      <c r="J856" s="4"/>
      <c r="K856" s="3"/>
      <c r="L856" s="4"/>
    </row>
    <row r="857" spans="3:12" ht="12.75" x14ac:dyDescent="0.2">
      <c r="C857" s="3"/>
      <c r="D857" s="4"/>
      <c r="E857" s="3"/>
      <c r="F857" s="4"/>
      <c r="G857" s="3"/>
      <c r="H857" s="4"/>
      <c r="I857" s="3"/>
      <c r="J857" s="4"/>
      <c r="K857" s="3"/>
      <c r="L857" s="4"/>
    </row>
    <row r="858" spans="3:12" ht="12.75" x14ac:dyDescent="0.2">
      <c r="C858" s="3"/>
      <c r="D858" s="4"/>
      <c r="E858" s="3"/>
      <c r="F858" s="4"/>
      <c r="G858" s="3"/>
      <c r="H858" s="4"/>
      <c r="I858" s="3"/>
      <c r="J858" s="4"/>
      <c r="K858" s="3"/>
      <c r="L858" s="4"/>
    </row>
    <row r="859" spans="3:12" ht="12.75" x14ac:dyDescent="0.2">
      <c r="C859" s="3"/>
      <c r="D859" s="4"/>
      <c r="E859" s="3"/>
      <c r="F859" s="4"/>
      <c r="G859" s="3"/>
      <c r="H859" s="4"/>
      <c r="I859" s="3"/>
      <c r="J859" s="4"/>
      <c r="K859" s="3"/>
      <c r="L859" s="4"/>
    </row>
    <row r="860" spans="3:12" ht="12.75" x14ac:dyDescent="0.2">
      <c r="C860" s="3"/>
      <c r="D860" s="4"/>
      <c r="E860" s="3"/>
      <c r="F860" s="4"/>
      <c r="G860" s="3"/>
      <c r="H860" s="4"/>
      <c r="I860" s="3"/>
      <c r="J860" s="4"/>
      <c r="K860" s="3"/>
      <c r="L860" s="4"/>
    </row>
    <row r="861" spans="3:12" ht="12.75" x14ac:dyDescent="0.2">
      <c r="C861" s="3"/>
      <c r="D861" s="4"/>
      <c r="E861" s="3"/>
      <c r="F861" s="4"/>
      <c r="G861" s="3"/>
      <c r="H861" s="4"/>
      <c r="I861" s="3"/>
      <c r="J861" s="4"/>
      <c r="K861" s="3"/>
      <c r="L861" s="4"/>
    </row>
    <row r="862" spans="3:12" ht="12.75" x14ac:dyDescent="0.2">
      <c r="C862" s="3"/>
      <c r="D862" s="4"/>
      <c r="E862" s="3"/>
      <c r="F862" s="4"/>
      <c r="G862" s="3"/>
      <c r="H862" s="4"/>
      <c r="I862" s="3"/>
      <c r="J862" s="4"/>
      <c r="K862" s="3"/>
      <c r="L862" s="4"/>
    </row>
    <row r="863" spans="3:12" ht="12.75" x14ac:dyDescent="0.2">
      <c r="C863" s="3"/>
      <c r="D863" s="4"/>
      <c r="E863" s="3"/>
      <c r="F863" s="4"/>
      <c r="G863" s="3"/>
      <c r="H863" s="4"/>
      <c r="I863" s="3"/>
      <c r="J863" s="4"/>
      <c r="K863" s="3"/>
      <c r="L863" s="4"/>
    </row>
    <row r="864" spans="3:12" ht="12.75" x14ac:dyDescent="0.2">
      <c r="C864" s="3"/>
      <c r="D864" s="4"/>
      <c r="E864" s="3"/>
      <c r="F864" s="4"/>
      <c r="G864" s="3"/>
      <c r="H864" s="4"/>
      <c r="I864" s="3"/>
      <c r="J864" s="4"/>
      <c r="K864" s="3"/>
      <c r="L864" s="4"/>
    </row>
    <row r="865" spans="3:12" ht="12.75" x14ac:dyDescent="0.2">
      <c r="C865" s="3"/>
      <c r="D865" s="4"/>
      <c r="E865" s="3"/>
      <c r="F865" s="4"/>
      <c r="G865" s="3"/>
      <c r="H865" s="4"/>
      <c r="I865" s="3"/>
      <c r="J865" s="4"/>
      <c r="K865" s="3"/>
      <c r="L865" s="4"/>
    </row>
    <row r="866" spans="3:12" ht="12.75" x14ac:dyDescent="0.2">
      <c r="C866" s="3"/>
      <c r="D866" s="4"/>
      <c r="E866" s="3"/>
      <c r="F866" s="4"/>
      <c r="G866" s="3"/>
      <c r="H866" s="4"/>
      <c r="I866" s="3"/>
      <c r="J866" s="4"/>
      <c r="K866" s="3"/>
      <c r="L866" s="4"/>
    </row>
    <row r="867" spans="3:12" ht="12.75" x14ac:dyDescent="0.2">
      <c r="C867" s="3"/>
      <c r="D867" s="4"/>
      <c r="E867" s="3"/>
      <c r="F867" s="4"/>
      <c r="G867" s="3"/>
      <c r="H867" s="4"/>
      <c r="I867" s="3"/>
      <c r="J867" s="4"/>
      <c r="K867" s="3"/>
      <c r="L867" s="4"/>
    </row>
    <row r="868" spans="3:12" ht="12.75" x14ac:dyDescent="0.2">
      <c r="C868" s="3"/>
      <c r="D868" s="4"/>
      <c r="E868" s="3"/>
      <c r="F868" s="4"/>
      <c r="G868" s="3"/>
      <c r="H868" s="4"/>
      <c r="I868" s="3"/>
      <c r="J868" s="4"/>
      <c r="K868" s="3"/>
      <c r="L868" s="4"/>
    </row>
    <row r="869" spans="3:12" ht="12.75" x14ac:dyDescent="0.2">
      <c r="C869" s="3"/>
      <c r="D869" s="4"/>
      <c r="E869" s="3"/>
      <c r="F869" s="4"/>
      <c r="G869" s="3"/>
      <c r="H869" s="4"/>
      <c r="I869" s="3"/>
      <c r="J869" s="4"/>
      <c r="K869" s="3"/>
      <c r="L869" s="4"/>
    </row>
    <row r="870" spans="3:12" ht="12.75" x14ac:dyDescent="0.2">
      <c r="C870" s="3"/>
      <c r="D870" s="4"/>
      <c r="E870" s="3"/>
      <c r="F870" s="4"/>
      <c r="G870" s="3"/>
      <c r="H870" s="4"/>
      <c r="I870" s="3"/>
      <c r="J870" s="4"/>
      <c r="K870" s="3"/>
      <c r="L870" s="4"/>
    </row>
    <row r="871" spans="3:12" ht="12.75" x14ac:dyDescent="0.2">
      <c r="C871" s="3"/>
      <c r="D871" s="4"/>
      <c r="E871" s="3"/>
      <c r="F871" s="4"/>
      <c r="G871" s="3"/>
      <c r="H871" s="4"/>
      <c r="I871" s="3"/>
      <c r="J871" s="4"/>
      <c r="K871" s="3"/>
      <c r="L871" s="4"/>
    </row>
    <row r="872" spans="3:12" ht="12.75" x14ac:dyDescent="0.2">
      <c r="C872" s="3"/>
      <c r="D872" s="4"/>
      <c r="E872" s="3"/>
      <c r="F872" s="4"/>
      <c r="G872" s="3"/>
      <c r="H872" s="4"/>
      <c r="I872" s="3"/>
      <c r="J872" s="4"/>
      <c r="K872" s="3"/>
      <c r="L872" s="4"/>
    </row>
    <row r="873" spans="3:12" ht="12.75" x14ac:dyDescent="0.2">
      <c r="C873" s="3"/>
      <c r="D873" s="4"/>
      <c r="E873" s="3"/>
      <c r="F873" s="4"/>
      <c r="G873" s="3"/>
      <c r="H873" s="4"/>
      <c r="I873" s="3"/>
      <c r="J873" s="4"/>
      <c r="K873" s="3"/>
      <c r="L873" s="4"/>
    </row>
    <row r="874" spans="3:12" ht="12.75" x14ac:dyDescent="0.2">
      <c r="C874" s="3"/>
      <c r="D874" s="4"/>
      <c r="E874" s="3"/>
      <c r="F874" s="4"/>
      <c r="G874" s="3"/>
      <c r="H874" s="4"/>
      <c r="I874" s="3"/>
      <c r="J874" s="4"/>
      <c r="K874" s="3"/>
      <c r="L874" s="4"/>
    </row>
    <row r="875" spans="3:12" ht="12.75" x14ac:dyDescent="0.2">
      <c r="C875" s="3"/>
      <c r="D875" s="4"/>
      <c r="E875" s="3"/>
      <c r="F875" s="4"/>
      <c r="G875" s="3"/>
      <c r="H875" s="4"/>
      <c r="I875" s="3"/>
      <c r="J875" s="4"/>
      <c r="K875" s="3"/>
      <c r="L875" s="4"/>
    </row>
    <row r="876" spans="3:12" ht="12.75" x14ac:dyDescent="0.2">
      <c r="C876" s="3"/>
      <c r="D876" s="4"/>
      <c r="E876" s="3"/>
      <c r="F876" s="4"/>
      <c r="G876" s="3"/>
      <c r="H876" s="4"/>
      <c r="I876" s="3"/>
      <c r="J876" s="4"/>
      <c r="K876" s="3"/>
      <c r="L876" s="4"/>
    </row>
    <row r="877" spans="3:12" ht="12.75" x14ac:dyDescent="0.2">
      <c r="C877" s="3"/>
      <c r="D877" s="4"/>
      <c r="E877" s="3"/>
      <c r="F877" s="4"/>
      <c r="G877" s="3"/>
      <c r="H877" s="4"/>
      <c r="I877" s="3"/>
      <c r="J877" s="4"/>
      <c r="K877" s="3"/>
      <c r="L877" s="4"/>
    </row>
    <row r="878" spans="3:12" ht="12.75" x14ac:dyDescent="0.2">
      <c r="C878" s="3"/>
      <c r="D878" s="4"/>
      <c r="E878" s="3"/>
      <c r="F878" s="4"/>
      <c r="G878" s="3"/>
      <c r="H878" s="4"/>
      <c r="I878" s="3"/>
      <c r="J878" s="4"/>
      <c r="K878" s="3"/>
      <c r="L878" s="4"/>
    </row>
    <row r="879" spans="3:12" ht="12.75" x14ac:dyDescent="0.2">
      <c r="C879" s="3"/>
      <c r="D879" s="4"/>
      <c r="E879" s="3"/>
      <c r="F879" s="4"/>
      <c r="G879" s="3"/>
      <c r="H879" s="4"/>
      <c r="I879" s="3"/>
      <c r="J879" s="4"/>
      <c r="K879" s="3"/>
      <c r="L879" s="4"/>
    </row>
    <row r="880" spans="3:12" ht="12.75" x14ac:dyDescent="0.2">
      <c r="C880" s="3"/>
      <c r="D880" s="4"/>
      <c r="E880" s="3"/>
      <c r="F880" s="4"/>
      <c r="G880" s="3"/>
      <c r="H880" s="4"/>
      <c r="I880" s="3"/>
      <c r="J880" s="4"/>
      <c r="K880" s="3"/>
      <c r="L880" s="4"/>
    </row>
    <row r="881" spans="3:12" ht="12.75" x14ac:dyDescent="0.2">
      <c r="C881" s="3"/>
      <c r="D881" s="4"/>
      <c r="E881" s="3"/>
      <c r="F881" s="4"/>
      <c r="G881" s="3"/>
      <c r="H881" s="4"/>
      <c r="I881" s="3"/>
      <c r="J881" s="4"/>
      <c r="K881" s="3"/>
      <c r="L881" s="4"/>
    </row>
    <row r="882" spans="3:12" ht="12.75" x14ac:dyDescent="0.2">
      <c r="C882" s="3"/>
      <c r="D882" s="4"/>
      <c r="E882" s="3"/>
      <c r="F882" s="4"/>
      <c r="G882" s="3"/>
      <c r="H882" s="4"/>
      <c r="I882" s="3"/>
      <c r="J882" s="4"/>
      <c r="K882" s="3"/>
      <c r="L882" s="4"/>
    </row>
    <row r="883" spans="3:12" ht="12.75" x14ac:dyDescent="0.2">
      <c r="C883" s="3"/>
      <c r="D883" s="4"/>
      <c r="E883" s="3"/>
      <c r="F883" s="4"/>
      <c r="G883" s="3"/>
      <c r="H883" s="4"/>
      <c r="I883" s="3"/>
      <c r="J883" s="4"/>
      <c r="K883" s="3"/>
      <c r="L883" s="4"/>
    </row>
    <row r="884" spans="3:12" ht="12.75" x14ac:dyDescent="0.2">
      <c r="C884" s="3"/>
      <c r="D884" s="4"/>
      <c r="E884" s="3"/>
      <c r="F884" s="4"/>
      <c r="G884" s="3"/>
      <c r="H884" s="4"/>
      <c r="I884" s="3"/>
      <c r="J884" s="4"/>
      <c r="K884" s="3"/>
      <c r="L884" s="4"/>
    </row>
    <row r="885" spans="3:12" ht="12.75" x14ac:dyDescent="0.2">
      <c r="C885" s="3"/>
      <c r="D885" s="4"/>
      <c r="E885" s="3"/>
      <c r="F885" s="4"/>
      <c r="G885" s="3"/>
      <c r="H885" s="4"/>
      <c r="I885" s="3"/>
      <c r="J885" s="4"/>
      <c r="K885" s="3"/>
      <c r="L885" s="4"/>
    </row>
    <row r="886" spans="3:12" ht="12.75" x14ac:dyDescent="0.2">
      <c r="C886" s="3"/>
      <c r="D886" s="4"/>
      <c r="E886" s="3"/>
      <c r="F886" s="4"/>
      <c r="G886" s="3"/>
      <c r="H886" s="4"/>
      <c r="I886" s="3"/>
      <c r="J886" s="4"/>
      <c r="K886" s="3"/>
      <c r="L886" s="4"/>
    </row>
    <row r="887" spans="3:12" ht="12.75" x14ac:dyDescent="0.2">
      <c r="C887" s="3"/>
      <c r="D887" s="4"/>
      <c r="E887" s="3"/>
      <c r="F887" s="4"/>
      <c r="G887" s="3"/>
      <c r="H887" s="4"/>
      <c r="I887" s="3"/>
      <c r="J887" s="4"/>
      <c r="K887" s="3"/>
      <c r="L887" s="4"/>
    </row>
    <row r="888" spans="3:12" ht="12.75" x14ac:dyDescent="0.2">
      <c r="C888" s="3"/>
      <c r="D888" s="4"/>
      <c r="E888" s="3"/>
      <c r="F888" s="4"/>
      <c r="G888" s="3"/>
      <c r="H888" s="4"/>
      <c r="I888" s="3"/>
      <c r="J888" s="4"/>
      <c r="K888" s="3"/>
      <c r="L888" s="4"/>
    </row>
    <row r="889" spans="3:12" ht="12.75" x14ac:dyDescent="0.2">
      <c r="C889" s="3"/>
      <c r="D889" s="4"/>
      <c r="E889" s="3"/>
      <c r="F889" s="4"/>
      <c r="G889" s="3"/>
      <c r="H889" s="4"/>
      <c r="I889" s="3"/>
      <c r="J889" s="4"/>
      <c r="K889" s="3"/>
      <c r="L889" s="4"/>
    </row>
    <row r="890" spans="3:12" ht="12.75" x14ac:dyDescent="0.2">
      <c r="C890" s="3"/>
      <c r="D890" s="4"/>
      <c r="E890" s="3"/>
      <c r="F890" s="4"/>
      <c r="G890" s="3"/>
      <c r="H890" s="4"/>
      <c r="I890" s="3"/>
      <c r="J890" s="4"/>
      <c r="K890" s="3"/>
      <c r="L890" s="4"/>
    </row>
    <row r="891" spans="3:12" ht="12.75" x14ac:dyDescent="0.2">
      <c r="C891" s="3"/>
      <c r="D891" s="4"/>
      <c r="E891" s="3"/>
      <c r="F891" s="4"/>
      <c r="G891" s="3"/>
      <c r="H891" s="4"/>
      <c r="I891" s="3"/>
      <c r="J891" s="4"/>
      <c r="K891" s="3"/>
      <c r="L891" s="4"/>
    </row>
    <row r="892" spans="3:12" ht="12.75" x14ac:dyDescent="0.2">
      <c r="C892" s="3"/>
      <c r="D892" s="4"/>
      <c r="E892" s="3"/>
      <c r="F892" s="4"/>
      <c r="G892" s="3"/>
      <c r="H892" s="4"/>
      <c r="I892" s="3"/>
      <c r="J892" s="4"/>
      <c r="K892" s="3"/>
      <c r="L892" s="4"/>
    </row>
    <row r="893" spans="3:12" ht="12.75" x14ac:dyDescent="0.2">
      <c r="C893" s="3"/>
      <c r="D893" s="4"/>
      <c r="E893" s="3"/>
      <c r="F893" s="4"/>
      <c r="G893" s="3"/>
      <c r="H893" s="4"/>
      <c r="I893" s="3"/>
      <c r="J893" s="4"/>
      <c r="K893" s="3"/>
      <c r="L893" s="4"/>
    </row>
    <row r="894" spans="3:12" ht="12.75" x14ac:dyDescent="0.2">
      <c r="C894" s="3"/>
      <c r="D894" s="4"/>
      <c r="E894" s="3"/>
      <c r="F894" s="4"/>
      <c r="G894" s="3"/>
      <c r="H894" s="4"/>
      <c r="I894" s="3"/>
      <c r="J894" s="4"/>
      <c r="K894" s="3"/>
      <c r="L894" s="4"/>
    </row>
    <row r="895" spans="3:12" ht="12.75" x14ac:dyDescent="0.2">
      <c r="C895" s="3"/>
      <c r="D895" s="4"/>
      <c r="E895" s="3"/>
      <c r="F895" s="4"/>
      <c r="G895" s="3"/>
      <c r="H895" s="4"/>
      <c r="I895" s="3"/>
      <c r="J895" s="4"/>
      <c r="K895" s="3"/>
      <c r="L895" s="4"/>
    </row>
    <row r="896" spans="3:12" ht="12.75" x14ac:dyDescent="0.2">
      <c r="C896" s="3"/>
      <c r="D896" s="4"/>
      <c r="E896" s="3"/>
      <c r="F896" s="4"/>
      <c r="G896" s="3"/>
      <c r="H896" s="4"/>
      <c r="I896" s="3"/>
      <c r="J896" s="4"/>
      <c r="K896" s="3"/>
      <c r="L896" s="4"/>
    </row>
    <row r="897" spans="3:12" ht="12.75" x14ac:dyDescent="0.2">
      <c r="C897" s="3"/>
      <c r="D897" s="4"/>
      <c r="E897" s="3"/>
      <c r="F897" s="4"/>
      <c r="G897" s="3"/>
      <c r="H897" s="4"/>
      <c r="I897" s="3"/>
      <c r="J897" s="4"/>
      <c r="K897" s="3"/>
      <c r="L897" s="4"/>
    </row>
    <row r="898" spans="3:12" ht="12.75" x14ac:dyDescent="0.2">
      <c r="C898" s="3"/>
      <c r="D898" s="4"/>
      <c r="E898" s="3"/>
      <c r="F898" s="4"/>
      <c r="G898" s="3"/>
      <c r="H898" s="4"/>
      <c r="I898" s="3"/>
      <c r="J898" s="4"/>
      <c r="K898" s="3"/>
      <c r="L898" s="4"/>
    </row>
    <row r="899" spans="3:12" ht="12.75" x14ac:dyDescent="0.2">
      <c r="C899" s="3"/>
      <c r="D899" s="4"/>
      <c r="E899" s="3"/>
      <c r="F899" s="4"/>
      <c r="G899" s="3"/>
      <c r="H899" s="4"/>
      <c r="I899" s="3"/>
      <c r="J899" s="4"/>
      <c r="K899" s="3"/>
      <c r="L899" s="4"/>
    </row>
    <row r="900" spans="3:12" ht="12.75" x14ac:dyDescent="0.2">
      <c r="C900" s="3"/>
      <c r="D900" s="4"/>
      <c r="E900" s="3"/>
      <c r="F900" s="4"/>
      <c r="G900" s="3"/>
      <c r="H900" s="4"/>
      <c r="I900" s="3"/>
      <c r="J900" s="4"/>
      <c r="K900" s="3"/>
      <c r="L900" s="4"/>
    </row>
    <row r="901" spans="3:12" ht="12.75" x14ac:dyDescent="0.2">
      <c r="C901" s="3"/>
      <c r="D901" s="4"/>
      <c r="E901" s="3"/>
      <c r="F901" s="4"/>
      <c r="G901" s="3"/>
      <c r="H901" s="4"/>
      <c r="I901" s="3"/>
      <c r="J901" s="4"/>
      <c r="K901" s="3"/>
      <c r="L901" s="4"/>
    </row>
    <row r="902" spans="3:12" ht="12.75" x14ac:dyDescent="0.2">
      <c r="C902" s="3"/>
      <c r="D902" s="4"/>
      <c r="E902" s="3"/>
      <c r="F902" s="4"/>
      <c r="G902" s="3"/>
      <c r="H902" s="4"/>
      <c r="I902" s="3"/>
      <c r="J902" s="4"/>
      <c r="K902" s="3"/>
      <c r="L902" s="4"/>
    </row>
    <row r="903" spans="3:12" ht="12.75" x14ac:dyDescent="0.2">
      <c r="C903" s="3"/>
      <c r="D903" s="4"/>
      <c r="E903" s="3"/>
      <c r="F903" s="4"/>
      <c r="G903" s="3"/>
      <c r="H903" s="4"/>
      <c r="I903" s="3"/>
      <c r="J903" s="4"/>
      <c r="K903" s="3"/>
      <c r="L903" s="4"/>
    </row>
    <row r="904" spans="3:12" ht="12.75" x14ac:dyDescent="0.2">
      <c r="C904" s="3"/>
      <c r="D904" s="4"/>
      <c r="E904" s="3"/>
      <c r="F904" s="4"/>
      <c r="G904" s="3"/>
      <c r="H904" s="4"/>
      <c r="I904" s="3"/>
      <c r="J904" s="4"/>
      <c r="K904" s="3"/>
      <c r="L904" s="4"/>
    </row>
    <row r="905" spans="3:12" ht="12.75" x14ac:dyDescent="0.2">
      <c r="C905" s="3"/>
      <c r="D905" s="4"/>
      <c r="E905" s="3"/>
      <c r="F905" s="4"/>
      <c r="G905" s="3"/>
      <c r="H905" s="4"/>
      <c r="I905" s="3"/>
      <c r="J905" s="4"/>
      <c r="K905" s="3"/>
      <c r="L905" s="4"/>
    </row>
    <row r="906" spans="3:12" ht="12.75" x14ac:dyDescent="0.2">
      <c r="C906" s="3"/>
      <c r="D906" s="4"/>
      <c r="E906" s="3"/>
      <c r="F906" s="4"/>
      <c r="G906" s="3"/>
      <c r="H906" s="4"/>
      <c r="I906" s="3"/>
      <c r="J906" s="4"/>
      <c r="K906" s="3"/>
      <c r="L906" s="4"/>
    </row>
    <row r="907" spans="3:12" ht="12.75" x14ac:dyDescent="0.2">
      <c r="C907" s="3"/>
      <c r="D907" s="4"/>
      <c r="E907" s="3"/>
      <c r="F907" s="4"/>
      <c r="G907" s="3"/>
      <c r="H907" s="4"/>
      <c r="I907" s="3"/>
      <c r="J907" s="4"/>
      <c r="K907" s="3"/>
      <c r="L907" s="4"/>
    </row>
    <row r="908" spans="3:12" ht="12.75" x14ac:dyDescent="0.2">
      <c r="C908" s="3"/>
      <c r="D908" s="4"/>
      <c r="E908" s="3"/>
      <c r="F908" s="4"/>
      <c r="G908" s="3"/>
      <c r="H908" s="4"/>
      <c r="I908" s="3"/>
      <c r="J908" s="4"/>
      <c r="K908" s="3"/>
      <c r="L908" s="4"/>
    </row>
    <row r="909" spans="3:12" ht="12.75" x14ac:dyDescent="0.2">
      <c r="C909" s="3"/>
      <c r="D909" s="4"/>
      <c r="E909" s="3"/>
      <c r="F909" s="4"/>
      <c r="G909" s="3"/>
      <c r="H909" s="4"/>
      <c r="I909" s="3"/>
      <c r="J909" s="4"/>
      <c r="K909" s="3"/>
      <c r="L909" s="4"/>
    </row>
    <row r="910" spans="3:12" ht="12.75" x14ac:dyDescent="0.2">
      <c r="C910" s="3"/>
      <c r="D910" s="4"/>
      <c r="E910" s="3"/>
      <c r="F910" s="4"/>
      <c r="G910" s="3"/>
      <c r="H910" s="4"/>
      <c r="I910" s="3"/>
      <c r="J910" s="4"/>
      <c r="K910" s="3"/>
      <c r="L910" s="4"/>
    </row>
    <row r="911" spans="3:12" ht="12.75" x14ac:dyDescent="0.2">
      <c r="C911" s="3"/>
      <c r="D911" s="4"/>
      <c r="E911" s="3"/>
      <c r="F911" s="4"/>
      <c r="G911" s="3"/>
      <c r="H911" s="4"/>
      <c r="I911" s="3"/>
      <c r="J911" s="4"/>
      <c r="K911" s="3"/>
      <c r="L911" s="4"/>
    </row>
    <row r="912" spans="3:12" ht="12.75" x14ac:dyDescent="0.2">
      <c r="C912" s="3"/>
      <c r="D912" s="4"/>
      <c r="E912" s="3"/>
      <c r="F912" s="4"/>
      <c r="G912" s="3"/>
      <c r="H912" s="4"/>
      <c r="I912" s="3"/>
      <c r="J912" s="4"/>
      <c r="K912" s="3"/>
      <c r="L912" s="4"/>
    </row>
    <row r="913" spans="3:12" ht="12.75" x14ac:dyDescent="0.2">
      <c r="C913" s="3"/>
      <c r="D913" s="4"/>
      <c r="E913" s="3"/>
      <c r="F913" s="4"/>
      <c r="G913" s="3"/>
      <c r="H913" s="4"/>
      <c r="I913" s="3"/>
      <c r="J913" s="4"/>
      <c r="K913" s="3"/>
      <c r="L913" s="4"/>
    </row>
    <row r="914" spans="3:12" ht="12.75" x14ac:dyDescent="0.2">
      <c r="C914" s="3"/>
      <c r="D914" s="4"/>
      <c r="E914" s="3"/>
      <c r="F914" s="4"/>
      <c r="G914" s="3"/>
      <c r="H914" s="4"/>
      <c r="I914" s="3"/>
      <c r="J914" s="4"/>
      <c r="K914" s="3"/>
      <c r="L914" s="4"/>
    </row>
    <row r="915" spans="3:12" ht="12.75" x14ac:dyDescent="0.2">
      <c r="C915" s="3"/>
      <c r="D915" s="4"/>
      <c r="E915" s="3"/>
      <c r="F915" s="4"/>
      <c r="G915" s="3"/>
      <c r="H915" s="4"/>
      <c r="I915" s="3"/>
      <c r="J915" s="4"/>
      <c r="K915" s="3"/>
      <c r="L915" s="4"/>
    </row>
    <row r="916" spans="3:12" ht="12.75" x14ac:dyDescent="0.2">
      <c r="C916" s="3"/>
      <c r="D916" s="4"/>
      <c r="E916" s="3"/>
      <c r="F916" s="4"/>
      <c r="G916" s="3"/>
      <c r="H916" s="4"/>
      <c r="I916" s="3"/>
      <c r="J916" s="4"/>
      <c r="K916" s="3"/>
      <c r="L916" s="4"/>
    </row>
    <row r="917" spans="3:12" ht="12.75" x14ac:dyDescent="0.2">
      <c r="C917" s="3"/>
      <c r="D917" s="4"/>
      <c r="E917" s="3"/>
      <c r="F917" s="4"/>
      <c r="G917" s="3"/>
      <c r="H917" s="4"/>
      <c r="I917" s="3"/>
      <c r="J917" s="4"/>
      <c r="K917" s="3"/>
      <c r="L917" s="4"/>
    </row>
    <row r="918" spans="3:12" ht="12.75" x14ac:dyDescent="0.2">
      <c r="C918" s="3"/>
      <c r="D918" s="4"/>
      <c r="E918" s="3"/>
      <c r="F918" s="4"/>
      <c r="G918" s="3"/>
      <c r="H918" s="4"/>
      <c r="I918" s="3"/>
      <c r="J918" s="4"/>
      <c r="K918" s="3"/>
      <c r="L918" s="4"/>
    </row>
    <row r="919" spans="3:12" ht="12.75" x14ac:dyDescent="0.2">
      <c r="C919" s="3"/>
      <c r="D919" s="4"/>
      <c r="E919" s="3"/>
      <c r="F919" s="4"/>
      <c r="G919" s="3"/>
      <c r="H919" s="4"/>
      <c r="I919" s="3"/>
      <c r="J919" s="4"/>
      <c r="K919" s="3"/>
      <c r="L919" s="4"/>
    </row>
    <row r="920" spans="3:12" ht="12.75" x14ac:dyDescent="0.2">
      <c r="C920" s="3"/>
      <c r="D920" s="4"/>
      <c r="E920" s="3"/>
      <c r="F920" s="4"/>
      <c r="G920" s="3"/>
      <c r="H920" s="4"/>
      <c r="I920" s="3"/>
      <c r="J920" s="4"/>
      <c r="K920" s="3"/>
      <c r="L920" s="4"/>
    </row>
    <row r="921" spans="3:12" ht="12.75" x14ac:dyDescent="0.2">
      <c r="C921" s="3"/>
      <c r="D921" s="4"/>
      <c r="E921" s="3"/>
      <c r="F921" s="4"/>
      <c r="G921" s="3"/>
      <c r="H921" s="4"/>
      <c r="I921" s="3"/>
      <c r="J921" s="4"/>
      <c r="K921" s="3"/>
      <c r="L921" s="4"/>
    </row>
    <row r="922" spans="3:12" ht="12.75" x14ac:dyDescent="0.2">
      <c r="C922" s="3"/>
      <c r="D922" s="4"/>
      <c r="E922" s="3"/>
      <c r="F922" s="4"/>
      <c r="G922" s="3"/>
      <c r="H922" s="4"/>
      <c r="I922" s="3"/>
      <c r="J922" s="4"/>
      <c r="K922" s="3"/>
      <c r="L922" s="4"/>
    </row>
    <row r="923" spans="3:12" ht="12.75" x14ac:dyDescent="0.2">
      <c r="C923" s="3"/>
      <c r="D923" s="4"/>
      <c r="E923" s="3"/>
      <c r="F923" s="4"/>
      <c r="G923" s="3"/>
      <c r="H923" s="4"/>
      <c r="I923" s="3"/>
      <c r="J923" s="4"/>
      <c r="K923" s="3"/>
      <c r="L923" s="4"/>
    </row>
    <row r="924" spans="3:12" ht="12.75" x14ac:dyDescent="0.2">
      <c r="C924" s="3"/>
      <c r="D924" s="4"/>
      <c r="E924" s="3"/>
      <c r="F924" s="4"/>
      <c r="G924" s="3"/>
      <c r="H924" s="4"/>
      <c r="I924" s="3"/>
      <c r="J924" s="4"/>
      <c r="K924" s="3"/>
      <c r="L924" s="4"/>
    </row>
    <row r="925" spans="3:12" ht="12.75" x14ac:dyDescent="0.2">
      <c r="C925" s="3"/>
      <c r="D925" s="4"/>
      <c r="E925" s="3"/>
      <c r="F925" s="4"/>
      <c r="G925" s="3"/>
      <c r="H925" s="4"/>
      <c r="I925" s="3"/>
      <c r="J925" s="4"/>
      <c r="K925" s="3"/>
      <c r="L925" s="4"/>
    </row>
    <row r="926" spans="3:12" ht="12.75" x14ac:dyDescent="0.2">
      <c r="C926" s="3"/>
      <c r="D926" s="4"/>
      <c r="E926" s="3"/>
      <c r="F926" s="4"/>
      <c r="G926" s="3"/>
      <c r="H926" s="4"/>
      <c r="I926" s="3"/>
      <c r="J926" s="4"/>
      <c r="K926" s="3"/>
      <c r="L926" s="4"/>
    </row>
    <row r="927" spans="3:12" ht="12.75" x14ac:dyDescent="0.2">
      <c r="C927" s="3"/>
      <c r="D927" s="4"/>
      <c r="E927" s="3"/>
      <c r="F927" s="4"/>
      <c r="G927" s="3"/>
      <c r="H927" s="4"/>
      <c r="I927" s="3"/>
      <c r="J927" s="4"/>
      <c r="K927" s="3"/>
      <c r="L927" s="4"/>
    </row>
    <row r="928" spans="3:12" ht="12.75" x14ac:dyDescent="0.2">
      <c r="C928" s="3"/>
      <c r="D928" s="4"/>
      <c r="E928" s="3"/>
      <c r="F928" s="4"/>
      <c r="G928" s="3"/>
      <c r="H928" s="4"/>
      <c r="I928" s="3"/>
      <c r="J928" s="4"/>
      <c r="K928" s="3"/>
      <c r="L928" s="4"/>
    </row>
    <row r="929" spans="3:12" ht="12.75" x14ac:dyDescent="0.2">
      <c r="C929" s="3"/>
      <c r="D929" s="4"/>
      <c r="E929" s="3"/>
      <c r="F929" s="4"/>
      <c r="G929" s="3"/>
      <c r="H929" s="4"/>
      <c r="I929" s="3"/>
      <c r="J929" s="4"/>
      <c r="K929" s="3"/>
      <c r="L929" s="4"/>
    </row>
    <row r="930" spans="3:12" ht="12.75" x14ac:dyDescent="0.2">
      <c r="C930" s="3"/>
      <c r="D930" s="4"/>
      <c r="E930" s="3"/>
      <c r="F930" s="4"/>
      <c r="G930" s="3"/>
      <c r="H930" s="4"/>
      <c r="I930" s="3"/>
      <c r="J930" s="4"/>
      <c r="K930" s="3"/>
      <c r="L930" s="4"/>
    </row>
    <row r="931" spans="3:12" ht="12.75" x14ac:dyDescent="0.2">
      <c r="C931" s="3"/>
      <c r="D931" s="4"/>
      <c r="E931" s="3"/>
      <c r="F931" s="4"/>
      <c r="G931" s="3"/>
      <c r="H931" s="4"/>
      <c r="I931" s="3"/>
      <c r="J931" s="4"/>
      <c r="K931" s="3"/>
      <c r="L931" s="4"/>
    </row>
    <row r="932" spans="3:12" ht="12.75" x14ac:dyDescent="0.2">
      <c r="C932" s="3"/>
      <c r="D932" s="4"/>
      <c r="E932" s="3"/>
      <c r="F932" s="4"/>
      <c r="G932" s="3"/>
      <c r="H932" s="4"/>
      <c r="I932" s="3"/>
      <c r="J932" s="4"/>
      <c r="K932" s="3"/>
      <c r="L932" s="4"/>
    </row>
    <row r="933" spans="3:12" ht="12.75" x14ac:dyDescent="0.2">
      <c r="C933" s="3"/>
      <c r="D933" s="4"/>
      <c r="E933" s="3"/>
      <c r="F933" s="4"/>
      <c r="G933" s="3"/>
      <c r="H933" s="4"/>
      <c r="I933" s="3"/>
      <c r="J933" s="4"/>
      <c r="K933" s="3"/>
      <c r="L933" s="4"/>
    </row>
    <row r="934" spans="3:12" ht="12.75" x14ac:dyDescent="0.2">
      <c r="C934" s="3"/>
      <c r="D934" s="4"/>
      <c r="E934" s="3"/>
      <c r="F934" s="4"/>
      <c r="G934" s="3"/>
      <c r="H934" s="4"/>
      <c r="I934" s="3"/>
      <c r="J934" s="4"/>
      <c r="K934" s="3"/>
      <c r="L934" s="4"/>
    </row>
    <row r="935" spans="3:12" ht="12.75" x14ac:dyDescent="0.2">
      <c r="C935" s="3"/>
      <c r="D935" s="4"/>
      <c r="E935" s="3"/>
      <c r="F935" s="4"/>
      <c r="G935" s="3"/>
      <c r="H935" s="4"/>
      <c r="I935" s="3"/>
      <c r="J935" s="4"/>
      <c r="K935" s="3"/>
      <c r="L935" s="4"/>
    </row>
    <row r="936" spans="3:12" ht="12.75" x14ac:dyDescent="0.2">
      <c r="C936" s="3"/>
      <c r="D936" s="4"/>
      <c r="E936" s="3"/>
      <c r="F936" s="4"/>
      <c r="G936" s="3"/>
      <c r="H936" s="4"/>
      <c r="I936" s="3"/>
      <c r="J936" s="4"/>
      <c r="K936" s="3"/>
      <c r="L936" s="4"/>
    </row>
    <row r="937" spans="3:12" ht="12.75" x14ac:dyDescent="0.2">
      <c r="C937" s="3"/>
      <c r="D937" s="4"/>
      <c r="E937" s="3"/>
      <c r="F937" s="4"/>
      <c r="G937" s="3"/>
      <c r="H937" s="4"/>
      <c r="I937" s="3"/>
      <c r="J937" s="4"/>
      <c r="K937" s="3"/>
      <c r="L937" s="4"/>
    </row>
    <row r="938" spans="3:12" ht="12.75" x14ac:dyDescent="0.2">
      <c r="C938" s="3"/>
      <c r="D938" s="4"/>
      <c r="E938" s="3"/>
      <c r="F938" s="4"/>
      <c r="G938" s="3"/>
      <c r="H938" s="4"/>
      <c r="I938" s="3"/>
      <c r="J938" s="4"/>
      <c r="K938" s="3"/>
      <c r="L938" s="4"/>
    </row>
    <row r="939" spans="3:12" ht="12.75" x14ac:dyDescent="0.2">
      <c r="C939" s="3"/>
      <c r="D939" s="4"/>
      <c r="E939" s="3"/>
      <c r="F939" s="4"/>
      <c r="G939" s="3"/>
      <c r="H939" s="4"/>
      <c r="I939" s="3"/>
      <c r="J939" s="4"/>
      <c r="K939" s="3"/>
      <c r="L939" s="4"/>
    </row>
    <row r="940" spans="3:12" ht="12.75" x14ac:dyDescent="0.2">
      <c r="C940" s="3"/>
      <c r="D940" s="4"/>
      <c r="E940" s="3"/>
      <c r="F940" s="4"/>
      <c r="G940" s="3"/>
      <c r="H940" s="4"/>
      <c r="I940" s="3"/>
      <c r="J940" s="4"/>
      <c r="K940" s="3"/>
      <c r="L940" s="4"/>
    </row>
    <row r="941" spans="3:12" ht="12.75" x14ac:dyDescent="0.2">
      <c r="C941" s="3"/>
      <c r="D941" s="4"/>
      <c r="E941" s="3"/>
      <c r="F941" s="4"/>
      <c r="G941" s="3"/>
      <c r="H941" s="4"/>
      <c r="I941" s="3"/>
      <c r="J941" s="4"/>
      <c r="K941" s="3"/>
      <c r="L941" s="4"/>
    </row>
    <row r="942" spans="3:12" ht="12.75" x14ac:dyDescent="0.2">
      <c r="C942" s="3"/>
      <c r="D942" s="4"/>
      <c r="E942" s="3"/>
      <c r="F942" s="4"/>
      <c r="G942" s="3"/>
      <c r="H942" s="4"/>
      <c r="I942" s="3"/>
      <c r="J942" s="4"/>
      <c r="K942" s="3"/>
      <c r="L942" s="4"/>
    </row>
    <row r="943" spans="3:12" ht="12.75" x14ac:dyDescent="0.2">
      <c r="C943" s="3"/>
      <c r="D943" s="4"/>
      <c r="E943" s="3"/>
      <c r="F943" s="4"/>
      <c r="G943" s="3"/>
      <c r="H943" s="4"/>
      <c r="I943" s="3"/>
      <c r="J943" s="4"/>
      <c r="K943" s="3"/>
      <c r="L943" s="4"/>
    </row>
    <row r="944" spans="3:12" ht="12.75" x14ac:dyDescent="0.2">
      <c r="C944" s="3"/>
      <c r="D944" s="4"/>
      <c r="E944" s="3"/>
      <c r="F944" s="4"/>
      <c r="G944" s="3"/>
      <c r="H944" s="4"/>
      <c r="I944" s="3"/>
      <c r="J944" s="4"/>
      <c r="K944" s="3"/>
      <c r="L944" s="4"/>
    </row>
    <row r="945" spans="3:12" ht="12.75" x14ac:dyDescent="0.2">
      <c r="C945" s="3"/>
      <c r="D945" s="4"/>
      <c r="E945" s="3"/>
      <c r="F945" s="4"/>
      <c r="G945" s="3"/>
      <c r="H945" s="4"/>
      <c r="I945" s="3"/>
      <c r="J945" s="4"/>
      <c r="K945" s="3"/>
      <c r="L945" s="4"/>
    </row>
    <row r="946" spans="3:12" ht="12.75" x14ac:dyDescent="0.2">
      <c r="C946" s="3"/>
      <c r="D946" s="4"/>
      <c r="E946" s="3"/>
      <c r="F946" s="4"/>
      <c r="G946" s="3"/>
      <c r="H946" s="4"/>
      <c r="I946" s="3"/>
      <c r="J946" s="4"/>
      <c r="K946" s="3"/>
      <c r="L946" s="4"/>
    </row>
    <row r="947" spans="3:12" ht="12.75" x14ac:dyDescent="0.2">
      <c r="C947" s="3"/>
      <c r="D947" s="4"/>
      <c r="E947" s="3"/>
      <c r="F947" s="4"/>
      <c r="G947" s="3"/>
      <c r="H947" s="4"/>
      <c r="I947" s="3"/>
      <c r="J947" s="4"/>
      <c r="K947" s="3"/>
      <c r="L947" s="4"/>
    </row>
    <row r="948" spans="3:12" ht="12.75" x14ac:dyDescent="0.2">
      <c r="C948" s="3"/>
      <c r="D948" s="4"/>
      <c r="E948" s="3"/>
      <c r="F948" s="4"/>
      <c r="G948" s="3"/>
      <c r="H948" s="4"/>
      <c r="I948" s="3"/>
      <c r="J948" s="4"/>
      <c r="K948" s="3"/>
      <c r="L948" s="4"/>
    </row>
    <row r="949" spans="3:12" ht="12.75" x14ac:dyDescent="0.2">
      <c r="C949" s="3"/>
      <c r="D949" s="4"/>
      <c r="E949" s="3"/>
      <c r="F949" s="4"/>
      <c r="G949" s="3"/>
      <c r="H949" s="4"/>
      <c r="I949" s="3"/>
      <c r="J949" s="4"/>
      <c r="K949" s="3"/>
      <c r="L949" s="4"/>
    </row>
    <row r="950" spans="3:12" ht="12.75" x14ac:dyDescent="0.2">
      <c r="C950" s="3"/>
      <c r="D950" s="4"/>
      <c r="E950" s="3"/>
      <c r="F950" s="4"/>
      <c r="G950" s="3"/>
      <c r="H950" s="4"/>
      <c r="I950" s="3"/>
      <c r="J950" s="4"/>
      <c r="K950" s="3"/>
      <c r="L950" s="4"/>
    </row>
    <row r="951" spans="3:12" ht="12.75" x14ac:dyDescent="0.2">
      <c r="C951" s="3"/>
      <c r="D951" s="4"/>
      <c r="E951" s="3"/>
      <c r="F951" s="4"/>
      <c r="G951" s="3"/>
      <c r="H951" s="4"/>
      <c r="I951" s="3"/>
      <c r="J951" s="4"/>
      <c r="K951" s="3"/>
      <c r="L951" s="4"/>
    </row>
    <row r="952" spans="3:12" ht="12.75" x14ac:dyDescent="0.2">
      <c r="C952" s="3"/>
      <c r="D952" s="4"/>
      <c r="E952" s="3"/>
      <c r="F952" s="4"/>
      <c r="G952" s="3"/>
      <c r="H952" s="4"/>
      <c r="I952" s="3"/>
      <c r="J952" s="4"/>
      <c r="K952" s="3"/>
      <c r="L952" s="4"/>
    </row>
    <row r="953" spans="3:12" ht="12.75" x14ac:dyDescent="0.2">
      <c r="C953" s="3"/>
      <c r="D953" s="4"/>
      <c r="E953" s="3"/>
      <c r="F953" s="4"/>
      <c r="G953" s="3"/>
      <c r="H953" s="4"/>
      <c r="I953" s="3"/>
      <c r="J953" s="4"/>
      <c r="K953" s="3"/>
      <c r="L953" s="4"/>
    </row>
    <row r="954" spans="3:12" ht="12.75" x14ac:dyDescent="0.2">
      <c r="C954" s="3"/>
      <c r="D954" s="4"/>
      <c r="E954" s="3"/>
      <c r="F954" s="4"/>
      <c r="G954" s="3"/>
      <c r="H954" s="4"/>
      <c r="I954" s="3"/>
      <c r="J954" s="4"/>
      <c r="K954" s="3"/>
      <c r="L954" s="4"/>
    </row>
    <row r="955" spans="3:12" ht="12.75" x14ac:dyDescent="0.2">
      <c r="C955" s="3"/>
      <c r="D955" s="4"/>
      <c r="E955" s="3"/>
      <c r="F955" s="4"/>
      <c r="G955" s="3"/>
      <c r="H955" s="4"/>
      <c r="I955" s="3"/>
      <c r="J955" s="4"/>
      <c r="K955" s="3"/>
      <c r="L955" s="4"/>
    </row>
    <row r="956" spans="3:12" ht="12.75" x14ac:dyDescent="0.2">
      <c r="C956" s="3"/>
      <c r="D956" s="4"/>
      <c r="E956" s="3"/>
      <c r="F956" s="4"/>
      <c r="G956" s="3"/>
      <c r="H956" s="4"/>
      <c r="I956" s="3"/>
      <c r="J956" s="4"/>
      <c r="K956" s="3"/>
      <c r="L956" s="4"/>
    </row>
    <row r="957" spans="3:12" ht="12.75" x14ac:dyDescent="0.2">
      <c r="C957" s="3"/>
      <c r="D957" s="4"/>
      <c r="E957" s="3"/>
      <c r="F957" s="4"/>
      <c r="G957" s="3"/>
      <c r="H957" s="4"/>
      <c r="I957" s="3"/>
      <c r="J957" s="4"/>
      <c r="K957" s="3"/>
      <c r="L957" s="4"/>
    </row>
    <row r="958" spans="3:12" ht="12.75" x14ac:dyDescent="0.2">
      <c r="C958" s="3"/>
      <c r="D958" s="4"/>
      <c r="E958" s="3"/>
      <c r="F958" s="4"/>
      <c r="G958" s="3"/>
      <c r="H958" s="4"/>
      <c r="I958" s="3"/>
      <c r="J958" s="4"/>
      <c r="K958" s="3"/>
      <c r="L958" s="4"/>
    </row>
    <row r="959" spans="3:12" ht="12.75" x14ac:dyDescent="0.2">
      <c r="C959" s="3"/>
      <c r="D959" s="4"/>
      <c r="E959" s="3"/>
      <c r="F959" s="4"/>
      <c r="G959" s="3"/>
      <c r="H959" s="4"/>
      <c r="I959" s="3"/>
      <c r="J959" s="4"/>
      <c r="K959" s="3"/>
      <c r="L959" s="4"/>
    </row>
    <row r="960" spans="3:12" ht="12.75" x14ac:dyDescent="0.2">
      <c r="C960" s="3"/>
      <c r="D960" s="4"/>
      <c r="E960" s="3"/>
      <c r="F960" s="4"/>
      <c r="G960" s="3"/>
      <c r="H960" s="4"/>
      <c r="I960" s="3"/>
      <c r="J960" s="4"/>
      <c r="K960" s="3"/>
      <c r="L960" s="4"/>
    </row>
    <row r="961" spans="3:12" ht="12.75" x14ac:dyDescent="0.2">
      <c r="C961" s="3"/>
      <c r="D961" s="4"/>
      <c r="E961" s="3"/>
      <c r="F961" s="4"/>
      <c r="G961" s="3"/>
      <c r="H961" s="4"/>
      <c r="I961" s="3"/>
      <c r="J961" s="4"/>
      <c r="K961" s="3"/>
      <c r="L961" s="4"/>
    </row>
    <row r="962" spans="3:12" ht="12.75" x14ac:dyDescent="0.2">
      <c r="C962" s="3"/>
      <c r="D962" s="4"/>
      <c r="E962" s="3"/>
      <c r="F962" s="4"/>
      <c r="G962" s="3"/>
      <c r="H962" s="4"/>
      <c r="I962" s="3"/>
      <c r="J962" s="4"/>
      <c r="K962" s="3"/>
      <c r="L962" s="4"/>
    </row>
    <row r="963" spans="3:12" ht="12.75" x14ac:dyDescent="0.2">
      <c r="C963" s="3"/>
      <c r="D963" s="4"/>
      <c r="E963" s="3"/>
      <c r="F963" s="4"/>
      <c r="G963" s="3"/>
      <c r="H963" s="4"/>
      <c r="I963" s="3"/>
      <c r="J963" s="4"/>
      <c r="K963" s="3"/>
      <c r="L963" s="4"/>
    </row>
    <row r="964" spans="3:12" ht="12.75" x14ac:dyDescent="0.2">
      <c r="C964" s="3"/>
      <c r="D964" s="4"/>
      <c r="E964" s="3"/>
      <c r="F964" s="4"/>
      <c r="G964" s="3"/>
      <c r="H964" s="4"/>
      <c r="I964" s="3"/>
      <c r="J964" s="4"/>
      <c r="K964" s="3"/>
      <c r="L964" s="4"/>
    </row>
    <row r="965" spans="3:12" ht="12.75" x14ac:dyDescent="0.2">
      <c r="C965" s="3"/>
      <c r="D965" s="4"/>
      <c r="E965" s="3"/>
      <c r="F965" s="4"/>
      <c r="G965" s="3"/>
      <c r="H965" s="4"/>
      <c r="I965" s="3"/>
      <c r="J965" s="4"/>
      <c r="K965" s="3"/>
      <c r="L965" s="4"/>
    </row>
    <row r="966" spans="3:12" ht="12.75" x14ac:dyDescent="0.2">
      <c r="C966" s="3"/>
      <c r="D966" s="4"/>
      <c r="E966" s="3"/>
      <c r="F966" s="4"/>
      <c r="G966" s="3"/>
      <c r="H966" s="4"/>
      <c r="I966" s="3"/>
      <c r="J966" s="4"/>
      <c r="K966" s="3"/>
      <c r="L966" s="4"/>
    </row>
    <row r="967" spans="3:12" ht="12.75" x14ac:dyDescent="0.2">
      <c r="C967" s="3"/>
      <c r="D967" s="4"/>
      <c r="E967" s="3"/>
      <c r="F967" s="4"/>
      <c r="G967" s="3"/>
      <c r="H967" s="4"/>
      <c r="I967" s="3"/>
      <c r="J967" s="4"/>
      <c r="K967" s="3"/>
      <c r="L967" s="4"/>
    </row>
    <row r="968" spans="3:12" ht="12.75" x14ac:dyDescent="0.2">
      <c r="C968" s="3"/>
      <c r="D968" s="4"/>
      <c r="E968" s="3"/>
      <c r="F968" s="4"/>
      <c r="G968" s="3"/>
      <c r="H968" s="4"/>
      <c r="I968" s="3"/>
      <c r="J968" s="4"/>
      <c r="K968" s="3"/>
      <c r="L968" s="4"/>
    </row>
    <row r="969" spans="3:12" ht="12.75" x14ac:dyDescent="0.2">
      <c r="C969" s="3"/>
      <c r="D969" s="4"/>
      <c r="E969" s="3"/>
      <c r="F969" s="4"/>
      <c r="G969" s="3"/>
      <c r="H969" s="4"/>
      <c r="I969" s="3"/>
      <c r="J969" s="4"/>
      <c r="K969" s="3"/>
      <c r="L969" s="4"/>
    </row>
    <row r="970" spans="3:12" ht="12.75" x14ac:dyDescent="0.2">
      <c r="C970" s="3"/>
      <c r="D970" s="4"/>
      <c r="E970" s="3"/>
      <c r="F970" s="4"/>
      <c r="G970" s="3"/>
      <c r="H970" s="4"/>
      <c r="I970" s="3"/>
      <c r="J970" s="4"/>
      <c r="K970" s="3"/>
      <c r="L970" s="4"/>
    </row>
    <row r="971" spans="3:12" ht="12.75" x14ac:dyDescent="0.2">
      <c r="C971" s="3"/>
      <c r="D971" s="4"/>
      <c r="E971" s="3"/>
      <c r="F971" s="4"/>
      <c r="G971" s="3"/>
      <c r="H971" s="4"/>
      <c r="I971" s="3"/>
      <c r="J971" s="4"/>
      <c r="K971" s="3"/>
      <c r="L971" s="4"/>
    </row>
    <row r="972" spans="3:12" ht="12.75" x14ac:dyDescent="0.2">
      <c r="C972" s="3"/>
      <c r="D972" s="4"/>
      <c r="E972" s="3"/>
      <c r="F972" s="4"/>
      <c r="G972" s="3"/>
      <c r="H972" s="4"/>
      <c r="I972" s="3"/>
      <c r="J972" s="4"/>
      <c r="K972" s="3"/>
      <c r="L972" s="4"/>
    </row>
    <row r="973" spans="3:12" ht="12.75" x14ac:dyDescent="0.2">
      <c r="C973" s="3"/>
      <c r="D973" s="4"/>
      <c r="E973" s="3"/>
      <c r="F973" s="4"/>
      <c r="G973" s="3"/>
      <c r="H973" s="4"/>
      <c r="I973" s="3"/>
      <c r="J973" s="4"/>
      <c r="K973" s="3"/>
      <c r="L973" s="4"/>
    </row>
    <row r="974" spans="3:12" ht="12.75" x14ac:dyDescent="0.2">
      <c r="C974" s="3"/>
      <c r="D974" s="4"/>
      <c r="E974" s="3"/>
      <c r="F974" s="4"/>
      <c r="G974" s="3"/>
      <c r="H974" s="4"/>
      <c r="I974" s="3"/>
      <c r="J974" s="4"/>
      <c r="K974" s="3"/>
      <c r="L974" s="4"/>
    </row>
    <row r="975" spans="3:12" ht="12.75" x14ac:dyDescent="0.2">
      <c r="C975" s="3"/>
      <c r="D975" s="4"/>
      <c r="E975" s="3"/>
      <c r="F975" s="4"/>
      <c r="G975" s="3"/>
      <c r="H975" s="4"/>
      <c r="I975" s="3"/>
      <c r="J975" s="4"/>
      <c r="K975" s="3"/>
      <c r="L975" s="4"/>
    </row>
    <row r="976" spans="3:12" ht="12.75" x14ac:dyDescent="0.2">
      <c r="C976" s="3"/>
      <c r="D976" s="4"/>
      <c r="E976" s="3"/>
      <c r="F976" s="4"/>
      <c r="G976" s="3"/>
      <c r="H976" s="4"/>
      <c r="I976" s="3"/>
      <c r="J976" s="4"/>
      <c r="K976" s="3"/>
      <c r="L976" s="4"/>
    </row>
    <row r="977" spans="3:12" ht="12.75" x14ac:dyDescent="0.2">
      <c r="C977" s="3"/>
      <c r="D977" s="4"/>
      <c r="E977" s="3"/>
      <c r="F977" s="4"/>
      <c r="G977" s="3"/>
      <c r="H977" s="4"/>
      <c r="I977" s="3"/>
      <c r="J977" s="4"/>
      <c r="K977" s="3"/>
      <c r="L977" s="4"/>
    </row>
    <row r="978" spans="3:12" ht="12.75" x14ac:dyDescent="0.2">
      <c r="C978" s="3"/>
      <c r="D978" s="4"/>
      <c r="E978" s="3"/>
      <c r="F978" s="4"/>
      <c r="G978" s="3"/>
      <c r="H978" s="4"/>
      <c r="I978" s="3"/>
      <c r="J978" s="4"/>
      <c r="K978" s="3"/>
      <c r="L978" s="4"/>
    </row>
    <row r="979" spans="3:12" ht="12.75" x14ac:dyDescent="0.2">
      <c r="C979" s="3"/>
      <c r="D979" s="4"/>
      <c r="E979" s="3"/>
      <c r="F979" s="4"/>
      <c r="G979" s="3"/>
      <c r="H979" s="4"/>
      <c r="I979" s="3"/>
      <c r="J979" s="4"/>
      <c r="K979" s="3"/>
      <c r="L979" s="4"/>
    </row>
    <row r="980" spans="3:12" ht="12.75" x14ac:dyDescent="0.2">
      <c r="C980" s="3"/>
      <c r="D980" s="4"/>
      <c r="E980" s="3"/>
      <c r="F980" s="4"/>
      <c r="G980" s="3"/>
      <c r="H980" s="4"/>
      <c r="I980" s="3"/>
      <c r="J980" s="4"/>
      <c r="K980" s="3"/>
      <c r="L980" s="4"/>
    </row>
    <row r="981" spans="3:12" ht="12.75" x14ac:dyDescent="0.2">
      <c r="C981" s="3"/>
      <c r="D981" s="4"/>
      <c r="E981" s="3"/>
      <c r="F981" s="4"/>
      <c r="G981" s="3"/>
      <c r="H981" s="4"/>
      <c r="I981" s="3"/>
      <c r="J981" s="4"/>
      <c r="K981" s="3"/>
      <c r="L981" s="4"/>
    </row>
    <row r="982" spans="3:12" ht="12.75" x14ac:dyDescent="0.2">
      <c r="C982" s="3"/>
      <c r="D982" s="4"/>
      <c r="E982" s="3"/>
      <c r="F982" s="4"/>
      <c r="G982" s="3"/>
      <c r="H982" s="4"/>
      <c r="I982" s="3"/>
      <c r="J982" s="4"/>
      <c r="K982" s="3"/>
      <c r="L982" s="4"/>
    </row>
    <row r="983" spans="3:12" ht="12.75" x14ac:dyDescent="0.2">
      <c r="C983" s="3"/>
      <c r="D983" s="4"/>
      <c r="E983" s="3"/>
      <c r="F983" s="4"/>
      <c r="G983" s="3"/>
      <c r="H983" s="4"/>
      <c r="I983" s="3"/>
      <c r="J983" s="4"/>
      <c r="K983" s="3"/>
      <c r="L983" s="4"/>
    </row>
    <row r="984" spans="3:12" ht="12.75" x14ac:dyDescent="0.2">
      <c r="C984" s="3"/>
      <c r="D984" s="4"/>
      <c r="E984" s="3"/>
      <c r="F984" s="4"/>
      <c r="G984" s="3"/>
      <c r="H984" s="4"/>
      <c r="I984" s="3"/>
      <c r="J984" s="4"/>
      <c r="K984" s="3"/>
      <c r="L984" s="4"/>
    </row>
    <row r="985" spans="3:12" ht="12.75" x14ac:dyDescent="0.2">
      <c r="C985" s="3"/>
      <c r="D985" s="4"/>
      <c r="E985" s="3"/>
      <c r="F985" s="4"/>
      <c r="G985" s="3"/>
      <c r="H985" s="4"/>
      <c r="I985" s="3"/>
      <c r="J985" s="4"/>
      <c r="K985" s="3"/>
      <c r="L985" s="4"/>
    </row>
    <row r="986" spans="3:12" ht="12.75" x14ac:dyDescent="0.2">
      <c r="C986" s="3"/>
      <c r="D986" s="4"/>
      <c r="E986" s="3"/>
      <c r="F986" s="4"/>
      <c r="G986" s="3"/>
      <c r="H986" s="4"/>
      <c r="I986" s="3"/>
      <c r="J986" s="4"/>
      <c r="K986" s="3"/>
      <c r="L986" s="4"/>
    </row>
    <row r="987" spans="3:12" ht="12.75" x14ac:dyDescent="0.2">
      <c r="C987" s="3"/>
      <c r="D987" s="4"/>
      <c r="E987" s="3"/>
      <c r="F987" s="4"/>
      <c r="G987" s="3"/>
      <c r="H987" s="4"/>
      <c r="I987" s="3"/>
      <c r="J987" s="4"/>
      <c r="K987" s="3"/>
      <c r="L987" s="4"/>
    </row>
    <row r="988" spans="3:12" ht="12.75" x14ac:dyDescent="0.2">
      <c r="C988" s="3"/>
      <c r="D988" s="4"/>
      <c r="E988" s="3"/>
      <c r="F988" s="4"/>
      <c r="G988" s="3"/>
      <c r="H988" s="4"/>
      <c r="I988" s="3"/>
      <c r="J988" s="4"/>
      <c r="K988" s="3"/>
      <c r="L988" s="4"/>
    </row>
    <row r="989" spans="3:12" ht="12.75" x14ac:dyDescent="0.2">
      <c r="C989" s="3"/>
      <c r="D989" s="4"/>
      <c r="E989" s="3"/>
      <c r="F989" s="4"/>
      <c r="G989" s="3"/>
      <c r="H989" s="4"/>
      <c r="I989" s="3"/>
      <c r="J989" s="4"/>
      <c r="K989" s="3"/>
      <c r="L989" s="4"/>
    </row>
    <row r="990" spans="3:12" ht="12.75" x14ac:dyDescent="0.2">
      <c r="C990" s="3"/>
      <c r="D990" s="4"/>
      <c r="E990" s="3"/>
      <c r="F990" s="4"/>
      <c r="G990" s="3"/>
      <c r="H990" s="4"/>
      <c r="I990" s="3"/>
      <c r="J990" s="4"/>
      <c r="K990" s="3"/>
      <c r="L990" s="4"/>
    </row>
    <row r="991" spans="3:12" ht="12.75" x14ac:dyDescent="0.2">
      <c r="C991" s="3"/>
      <c r="D991" s="4"/>
      <c r="E991" s="3"/>
      <c r="F991" s="4"/>
      <c r="G991" s="3"/>
      <c r="H991" s="4"/>
      <c r="I991" s="3"/>
      <c r="J991" s="4"/>
      <c r="K991" s="3"/>
      <c r="L991" s="4"/>
    </row>
    <row r="992" spans="3:12" ht="12.75" x14ac:dyDescent="0.2">
      <c r="C992" s="3"/>
      <c r="D992" s="4"/>
      <c r="E992" s="3"/>
      <c r="F992" s="4"/>
      <c r="G992" s="3"/>
      <c r="H992" s="4"/>
      <c r="I992" s="3"/>
      <c r="J992" s="4"/>
      <c r="K992" s="3"/>
      <c r="L992" s="4"/>
    </row>
    <row r="993" spans="3:12" ht="12.75" x14ac:dyDescent="0.2">
      <c r="C993" s="3"/>
      <c r="D993" s="4"/>
      <c r="E993" s="3"/>
      <c r="F993" s="4"/>
      <c r="G993" s="3"/>
      <c r="H993" s="4"/>
      <c r="I993" s="3"/>
      <c r="J993" s="4"/>
      <c r="K993" s="3"/>
      <c r="L993" s="4"/>
    </row>
    <row r="994" spans="3:12" ht="12.75" x14ac:dyDescent="0.2">
      <c r="C994" s="3"/>
      <c r="D994" s="4"/>
      <c r="E994" s="3"/>
      <c r="F994" s="4"/>
      <c r="G994" s="3"/>
      <c r="H994" s="4"/>
      <c r="I994" s="3"/>
      <c r="J994" s="4"/>
      <c r="K994" s="3"/>
      <c r="L994" s="4"/>
    </row>
    <row r="995" spans="3:12" ht="12.75" x14ac:dyDescent="0.2">
      <c r="C995" s="3"/>
      <c r="D995" s="4"/>
      <c r="E995" s="3"/>
      <c r="F995" s="4"/>
      <c r="G995" s="3"/>
      <c r="H995" s="4"/>
      <c r="I995" s="3"/>
      <c r="J995" s="4"/>
      <c r="K995" s="3"/>
      <c r="L995" s="4"/>
    </row>
    <row r="996" spans="3:12" ht="12.75" x14ac:dyDescent="0.2">
      <c r="C996" s="3"/>
      <c r="D996" s="4"/>
      <c r="E996" s="3"/>
      <c r="F996" s="4"/>
      <c r="G996" s="3"/>
      <c r="H996" s="4"/>
      <c r="I996" s="3"/>
      <c r="J996" s="4"/>
      <c r="K996" s="3"/>
      <c r="L996" s="4"/>
    </row>
    <row r="997" spans="3:12" ht="12.75" x14ac:dyDescent="0.2">
      <c r="C997" s="3"/>
      <c r="D997" s="4"/>
      <c r="E997" s="3"/>
      <c r="F997" s="4"/>
      <c r="G997" s="3"/>
      <c r="H997" s="4"/>
      <c r="I997" s="3"/>
      <c r="J997" s="4"/>
      <c r="K997" s="3"/>
      <c r="L997" s="4"/>
    </row>
    <row r="998" spans="3:12" ht="12.75" x14ac:dyDescent="0.2">
      <c r="C998" s="3"/>
      <c r="D998" s="4"/>
      <c r="E998" s="3"/>
      <c r="F998" s="4"/>
      <c r="G998" s="3"/>
      <c r="H998" s="4"/>
      <c r="I998" s="3"/>
      <c r="J998" s="4"/>
      <c r="K998" s="3"/>
      <c r="L998" s="4"/>
    </row>
    <row r="999" spans="3:12" ht="12.75" x14ac:dyDescent="0.2">
      <c r="C999" s="3"/>
      <c r="D999" s="4"/>
      <c r="E999" s="3"/>
      <c r="F999" s="4"/>
      <c r="G999" s="3"/>
      <c r="H999" s="4"/>
      <c r="I999" s="3"/>
      <c r="J999" s="4"/>
      <c r="K999" s="3"/>
      <c r="L999" s="4"/>
    </row>
    <row r="1000" spans="3:12" ht="12.75" x14ac:dyDescent="0.2">
      <c r="C1000" s="3"/>
      <c r="D1000" s="4"/>
      <c r="E1000" s="3"/>
      <c r="F1000" s="4"/>
      <c r="G1000" s="3"/>
      <c r="H1000" s="4"/>
      <c r="I1000" s="3"/>
      <c r="J1000" s="4"/>
      <c r="K1000" s="3"/>
      <c r="L1000" s="4"/>
    </row>
    <row r="1001" spans="3:12" ht="12.75" x14ac:dyDescent="0.2">
      <c r="C1001" s="3"/>
      <c r="D1001" s="4"/>
      <c r="E1001" s="3"/>
      <c r="F1001" s="4"/>
      <c r="G1001" s="3"/>
      <c r="H1001" s="4"/>
      <c r="I1001" s="3"/>
      <c r="J1001" s="4"/>
      <c r="K1001" s="3"/>
      <c r="L1001" s="4"/>
    </row>
  </sheetData>
  <mergeCells count="3">
    <mergeCell ref="A4:A26"/>
    <mergeCell ref="A27:A34"/>
    <mergeCell ref="A35:A5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D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  <col min="3" max="82" width="5.42578125" customWidth="1"/>
  </cols>
  <sheetData>
    <row r="1" spans="1:8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</row>
    <row r="2" spans="1:8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  <c r="BK2" s="139" t="s">
        <v>264</v>
      </c>
      <c r="BL2" s="140"/>
      <c r="BM2" s="139" t="s">
        <v>265</v>
      </c>
      <c r="BN2" s="140"/>
      <c r="BO2" s="139" t="s">
        <v>266</v>
      </c>
      <c r="BP2" s="140"/>
      <c r="BQ2" s="139" t="s">
        <v>267</v>
      </c>
      <c r="BR2" s="140"/>
      <c r="BS2" s="139" t="s">
        <v>268</v>
      </c>
      <c r="BT2" s="140"/>
      <c r="BU2" s="139" t="s">
        <v>269</v>
      </c>
      <c r="BV2" s="140"/>
      <c r="BW2" s="139" t="s">
        <v>270</v>
      </c>
      <c r="BX2" s="140"/>
      <c r="BY2" s="139" t="s">
        <v>271</v>
      </c>
      <c r="BZ2" s="140"/>
      <c r="CA2" s="139" t="s">
        <v>272</v>
      </c>
      <c r="CB2" s="140"/>
      <c r="CC2" s="139" t="s">
        <v>5</v>
      </c>
      <c r="CD2" s="140"/>
    </row>
    <row r="3" spans="1:82" x14ac:dyDescent="0.2">
      <c r="A3" s="94"/>
      <c r="B3" s="95" t="s">
        <v>479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  <c r="BK3" s="96" t="s">
        <v>7</v>
      </c>
      <c r="BL3" s="97" t="s">
        <v>8</v>
      </c>
      <c r="BM3" s="96" t="s">
        <v>7</v>
      </c>
      <c r="BN3" s="97" t="s">
        <v>8</v>
      </c>
      <c r="BO3" s="96" t="s">
        <v>7</v>
      </c>
      <c r="BP3" s="97" t="s">
        <v>8</v>
      </c>
      <c r="BQ3" s="96" t="s">
        <v>7</v>
      </c>
      <c r="BR3" s="97" t="s">
        <v>8</v>
      </c>
      <c r="BS3" s="96" t="s">
        <v>7</v>
      </c>
      <c r="BT3" s="97" t="s">
        <v>8</v>
      </c>
      <c r="BU3" s="96" t="s">
        <v>7</v>
      </c>
      <c r="BV3" s="97" t="s">
        <v>8</v>
      </c>
      <c r="BW3" s="96" t="s">
        <v>7</v>
      </c>
      <c r="BX3" s="97" t="s">
        <v>8</v>
      </c>
      <c r="BY3" s="96" t="s">
        <v>7</v>
      </c>
      <c r="BZ3" s="97" t="s">
        <v>8</v>
      </c>
      <c r="CA3" s="96" t="s">
        <v>7</v>
      </c>
      <c r="CB3" s="97" t="s">
        <v>8</v>
      </c>
      <c r="CC3" s="96" t="s">
        <v>7</v>
      </c>
      <c r="CD3" s="97" t="s">
        <v>8</v>
      </c>
    </row>
    <row r="4" spans="1:82" x14ac:dyDescent="0.2">
      <c r="A4" s="143" t="s">
        <v>9</v>
      </c>
      <c r="B4" s="98" t="s">
        <v>480</v>
      </c>
      <c r="C4" s="99"/>
      <c r="D4" s="100"/>
      <c r="E4" s="101"/>
      <c r="F4" s="100"/>
      <c r="G4" s="101"/>
      <c r="H4" s="100"/>
      <c r="I4" s="101"/>
      <c r="J4" s="100"/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7">
        <v>1</v>
      </c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7">
        <v>3</v>
      </c>
      <c r="BB4" s="100"/>
      <c r="BC4" s="101"/>
      <c r="BD4" s="100"/>
      <c r="BE4" s="101"/>
      <c r="BF4" s="100"/>
      <c r="BG4" s="101"/>
      <c r="BH4" s="100"/>
      <c r="BI4" s="101"/>
      <c r="BJ4" s="100"/>
      <c r="BK4" s="101"/>
      <c r="BL4" s="100"/>
      <c r="BM4" s="107">
        <v>2</v>
      </c>
      <c r="BN4" s="100"/>
      <c r="BO4" s="101"/>
      <c r="BP4" s="100"/>
      <c r="BQ4" s="101"/>
      <c r="BR4" s="100"/>
      <c r="BS4" s="101"/>
      <c r="BT4" s="100"/>
      <c r="BU4" s="101"/>
      <c r="BV4" s="100"/>
      <c r="BW4" s="101"/>
      <c r="BX4" s="100"/>
      <c r="BY4" s="101"/>
      <c r="BZ4" s="100"/>
      <c r="CA4" s="101"/>
      <c r="CB4" s="100"/>
      <c r="CC4" s="101">
        <f t="shared" ref="CC4:CD4" si="0">SUM(C4,E4,G4,I4,K4,M4,O4,Q4,S4,U4,W4,Y4,AA4,AC4,AE4,AG4,AI4,AK4,AM4,AO4,AQ4,AS4,AU4,AW4,AY4,BA4,BC4,BE4,BG4,BI4,BK4,BM4,BO4,BQ4,BS4,BU4,BW4,BY4)</f>
        <v>6</v>
      </c>
      <c r="CD4" s="100">
        <f t="shared" si="0"/>
        <v>0</v>
      </c>
    </row>
    <row r="5" spans="1:82" x14ac:dyDescent="0.2">
      <c r="A5" s="129"/>
      <c r="B5" s="98" t="s">
        <v>481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  <c r="BK5" s="101"/>
      <c r="BL5" s="100"/>
      <c r="BM5" s="107">
        <v>1</v>
      </c>
      <c r="BN5" s="100"/>
      <c r="BO5" s="101"/>
      <c r="BP5" s="100"/>
      <c r="BQ5" s="101"/>
      <c r="BR5" s="100"/>
      <c r="BS5" s="101"/>
      <c r="BT5" s="100"/>
      <c r="BU5" s="101"/>
      <c r="BV5" s="100"/>
      <c r="BW5" s="101"/>
      <c r="BX5" s="100"/>
      <c r="BY5" s="101"/>
      <c r="BZ5" s="100"/>
      <c r="CA5" s="101"/>
      <c r="CB5" s="100"/>
      <c r="CC5" s="101">
        <f t="shared" ref="CC5:CD5" si="1">SUM(C5,E5,G5,I5,K5,M5,O5,Q5,S5,U5,W5,Y5,AA5,AC5,AE5,AG5,AI5,AK5,AM5,AO5,AQ5,AS5,AU5,AW5,AY5,BA5,BC5,BE5,BG5,BI5,BK5,BM5,BO5,BQ5,BS5,BU5,BW5,BY5)</f>
        <v>1</v>
      </c>
      <c r="CD5" s="100">
        <f t="shared" si="1"/>
        <v>0</v>
      </c>
    </row>
    <row r="6" spans="1:82" x14ac:dyDescent="0.2">
      <c r="A6" s="129"/>
      <c r="B6" s="98" t="s">
        <v>482</v>
      </c>
      <c r="C6" s="99"/>
      <c r="D6" s="100"/>
      <c r="E6" s="101"/>
      <c r="F6" s="109">
        <v>1</v>
      </c>
      <c r="G6" s="107">
        <v>2</v>
      </c>
      <c r="H6" s="109">
        <v>3</v>
      </c>
      <c r="I6" s="107">
        <v>6</v>
      </c>
      <c r="J6" s="100"/>
      <c r="K6" s="107">
        <v>1</v>
      </c>
      <c r="L6" s="100"/>
      <c r="M6" s="101"/>
      <c r="N6" s="109">
        <v>2</v>
      </c>
      <c r="O6" s="101"/>
      <c r="P6" s="100"/>
      <c r="Q6" s="107">
        <v>3</v>
      </c>
      <c r="R6" s="109">
        <v>4</v>
      </c>
      <c r="S6" s="107">
        <v>3</v>
      </c>
      <c r="T6" s="109">
        <v>1</v>
      </c>
      <c r="U6" s="107">
        <v>3</v>
      </c>
      <c r="V6" s="100"/>
      <c r="W6" s="107">
        <v>1</v>
      </c>
      <c r="X6" s="100"/>
      <c r="Y6" s="101"/>
      <c r="Z6" s="109">
        <v>2</v>
      </c>
      <c r="AA6" s="101"/>
      <c r="AB6" s="100"/>
      <c r="AC6" s="101"/>
      <c r="AD6" s="100"/>
      <c r="AE6" s="101"/>
      <c r="AF6" s="100"/>
      <c r="AG6" s="101"/>
      <c r="AH6" s="100"/>
      <c r="AI6" s="101"/>
      <c r="AJ6" s="100"/>
      <c r="AK6" s="107">
        <v>1</v>
      </c>
      <c r="AL6" s="109">
        <v>6</v>
      </c>
      <c r="AM6" s="101"/>
      <c r="AN6" s="100"/>
      <c r="AO6" s="101"/>
      <c r="AP6" s="100"/>
      <c r="AQ6" s="107">
        <v>1</v>
      </c>
      <c r="AR6" s="100"/>
      <c r="AS6" s="101"/>
      <c r="AT6" s="100"/>
      <c r="AU6" s="107">
        <v>4</v>
      </c>
      <c r="AV6" s="109">
        <v>3</v>
      </c>
      <c r="AW6" s="101"/>
      <c r="AX6" s="109">
        <v>1</v>
      </c>
      <c r="AY6" s="101"/>
      <c r="AZ6" s="100"/>
      <c r="BA6" s="101"/>
      <c r="BB6" s="109">
        <v>3</v>
      </c>
      <c r="BC6" s="101"/>
      <c r="BD6" s="100"/>
      <c r="BE6" s="107">
        <v>1</v>
      </c>
      <c r="BF6" s="100"/>
      <c r="BG6" s="101"/>
      <c r="BH6" s="109">
        <v>2</v>
      </c>
      <c r="BI6" s="107">
        <v>2</v>
      </c>
      <c r="BJ6" s="109">
        <v>2</v>
      </c>
      <c r="BK6" s="101"/>
      <c r="BL6" s="109">
        <v>1</v>
      </c>
      <c r="BM6" s="107">
        <v>2</v>
      </c>
      <c r="BN6" s="109">
        <v>12</v>
      </c>
      <c r="BO6" s="107">
        <v>1</v>
      </c>
      <c r="BP6" s="100"/>
      <c r="BQ6" s="107">
        <v>1</v>
      </c>
      <c r="BR6" s="109">
        <v>1</v>
      </c>
      <c r="BS6" s="101"/>
      <c r="BT6" s="100"/>
      <c r="BU6" s="101"/>
      <c r="BV6" s="109">
        <v>2</v>
      </c>
      <c r="BW6" s="101"/>
      <c r="BX6" s="109">
        <v>1</v>
      </c>
      <c r="BY6" s="107">
        <v>1</v>
      </c>
      <c r="BZ6" s="109">
        <v>1</v>
      </c>
      <c r="CA6" s="101"/>
      <c r="CB6" s="100"/>
      <c r="CC6" s="101">
        <f t="shared" ref="CC6:CD6" si="2">SUM(C6,E6,G6,I6,K6,M6,O6,Q6,S6,U6,W6,Y6,AA6,AC6,AE6,AG6,AI6,AK6,AM6,AO6,AQ6,AS6,AU6,AW6,AY6,BA6,BC6,BE6,BG6,BI6,BK6,BM6,BO6,BQ6,BS6,BU6,BW6,BY6)</f>
        <v>33</v>
      </c>
      <c r="CD6" s="100">
        <f t="shared" si="2"/>
        <v>48</v>
      </c>
    </row>
    <row r="7" spans="1:82" x14ac:dyDescent="0.2">
      <c r="A7" s="129"/>
      <c r="B7" s="98" t="s">
        <v>483</v>
      </c>
      <c r="C7" s="107">
        <v>11</v>
      </c>
      <c r="D7" s="100"/>
      <c r="E7" s="107">
        <v>3</v>
      </c>
      <c r="F7" s="100"/>
      <c r="G7" s="107">
        <v>14</v>
      </c>
      <c r="H7" s="100"/>
      <c r="I7" s="107">
        <v>12</v>
      </c>
      <c r="J7" s="100"/>
      <c r="K7" s="107">
        <v>8</v>
      </c>
      <c r="L7" s="100"/>
      <c r="M7" s="107">
        <v>1</v>
      </c>
      <c r="N7" s="100"/>
      <c r="O7" s="107">
        <v>3</v>
      </c>
      <c r="P7" s="100"/>
      <c r="Q7" s="107">
        <v>15</v>
      </c>
      <c r="R7" s="100"/>
      <c r="S7" s="107">
        <v>12</v>
      </c>
      <c r="T7" s="100"/>
      <c r="U7" s="107">
        <v>2</v>
      </c>
      <c r="V7" s="100"/>
      <c r="W7" s="107">
        <v>3</v>
      </c>
      <c r="X7" s="100"/>
      <c r="Y7" s="107">
        <v>1</v>
      </c>
      <c r="Z7" s="100"/>
      <c r="AA7" s="107">
        <v>13</v>
      </c>
      <c r="AB7" s="100"/>
      <c r="AC7" s="107">
        <v>11</v>
      </c>
      <c r="AD7" s="100"/>
      <c r="AE7" s="107">
        <v>1</v>
      </c>
      <c r="AF7" s="109">
        <v>1</v>
      </c>
      <c r="AG7" s="107">
        <v>4</v>
      </c>
      <c r="AH7" s="100"/>
      <c r="AI7" s="101"/>
      <c r="AJ7" s="100"/>
      <c r="AK7" s="107">
        <v>20</v>
      </c>
      <c r="AL7" s="100"/>
      <c r="AM7" s="101"/>
      <c r="AN7" s="100"/>
      <c r="AO7" s="101"/>
      <c r="AP7" s="100"/>
      <c r="AQ7" s="107">
        <v>5</v>
      </c>
      <c r="AR7" s="100"/>
      <c r="AS7" s="107">
        <v>2</v>
      </c>
      <c r="AT7" s="100"/>
      <c r="AU7" s="107">
        <v>9</v>
      </c>
      <c r="AV7" s="100"/>
      <c r="AW7" s="107">
        <v>6</v>
      </c>
      <c r="AX7" s="100"/>
      <c r="AY7" s="107">
        <v>2</v>
      </c>
      <c r="AZ7" s="100"/>
      <c r="BA7" s="107">
        <v>20</v>
      </c>
      <c r="BB7" s="100"/>
      <c r="BC7" s="107">
        <v>1</v>
      </c>
      <c r="BD7" s="100"/>
      <c r="BE7" s="107">
        <v>10</v>
      </c>
      <c r="BF7" s="100"/>
      <c r="BG7" s="107">
        <v>4</v>
      </c>
      <c r="BH7" s="100"/>
      <c r="BI7" s="107">
        <v>16</v>
      </c>
      <c r="BJ7" s="100"/>
      <c r="BK7" s="107">
        <v>2</v>
      </c>
      <c r="BL7" s="100"/>
      <c r="BM7" s="107">
        <v>11</v>
      </c>
      <c r="BN7" s="100"/>
      <c r="BO7" s="107">
        <v>12</v>
      </c>
      <c r="BP7" s="100"/>
      <c r="BQ7" s="107">
        <v>15</v>
      </c>
      <c r="BR7" s="100"/>
      <c r="BS7" s="107">
        <v>1</v>
      </c>
      <c r="BT7" s="100"/>
      <c r="BU7" s="107">
        <v>12</v>
      </c>
      <c r="BV7" s="100"/>
      <c r="BW7" s="107">
        <v>1</v>
      </c>
      <c r="BX7" s="100"/>
      <c r="BY7" s="107">
        <v>8</v>
      </c>
      <c r="BZ7" s="100"/>
      <c r="CA7" s="101"/>
      <c r="CB7" s="100"/>
      <c r="CC7" s="101">
        <f t="shared" ref="CC7:CD7" si="3">SUM(C7,E7,G7,I7,K7,M7,O7,Q7,S7,U7,W7,Y7,AA7,AC7,AE7,AG7,AI7,AK7,AM7,AO7,AQ7,AS7,AU7,AW7,AY7,BA7,BC7,BE7,BG7,BI7,BK7,BM7,BO7,BQ7,BS7,BU7,BW7,BY7)</f>
        <v>271</v>
      </c>
      <c r="CD7" s="100">
        <f t="shared" si="3"/>
        <v>1</v>
      </c>
    </row>
    <row r="8" spans="1:82" x14ac:dyDescent="0.2">
      <c r="A8" s="129"/>
      <c r="B8" s="98" t="s">
        <v>484</v>
      </c>
      <c r="C8" s="108">
        <v>35</v>
      </c>
      <c r="D8" s="100"/>
      <c r="E8" s="107">
        <v>81</v>
      </c>
      <c r="F8" s="109">
        <v>2</v>
      </c>
      <c r="G8" s="107">
        <v>22</v>
      </c>
      <c r="H8" s="100"/>
      <c r="I8" s="107">
        <v>65</v>
      </c>
      <c r="J8" s="100"/>
      <c r="K8" s="107">
        <v>35</v>
      </c>
      <c r="L8" s="100"/>
      <c r="M8" s="107">
        <v>49</v>
      </c>
      <c r="N8" s="100"/>
      <c r="O8" s="107">
        <v>86</v>
      </c>
      <c r="P8" s="100"/>
      <c r="Q8" s="107">
        <v>39</v>
      </c>
      <c r="R8" s="100"/>
      <c r="S8" s="107">
        <v>64</v>
      </c>
      <c r="T8" s="100"/>
      <c r="U8" s="107">
        <v>71</v>
      </c>
      <c r="V8" s="100"/>
      <c r="W8" s="107">
        <v>79</v>
      </c>
      <c r="X8" s="100"/>
      <c r="Y8" s="107">
        <v>72</v>
      </c>
      <c r="Z8" s="109">
        <v>6</v>
      </c>
      <c r="AA8" s="107">
        <v>65</v>
      </c>
      <c r="AB8" s="100"/>
      <c r="AC8" s="107">
        <v>58</v>
      </c>
      <c r="AD8" s="100"/>
      <c r="AE8" s="107">
        <v>67</v>
      </c>
      <c r="AF8" s="100"/>
      <c r="AG8" s="107">
        <v>68</v>
      </c>
      <c r="AH8" s="100"/>
      <c r="AI8" s="107">
        <v>40</v>
      </c>
      <c r="AJ8" s="100"/>
      <c r="AK8" s="107">
        <v>34</v>
      </c>
      <c r="AL8" s="100"/>
      <c r="AM8" s="107">
        <v>37</v>
      </c>
      <c r="AN8" s="100"/>
      <c r="AO8" s="107">
        <v>49</v>
      </c>
      <c r="AP8" s="100"/>
      <c r="AQ8" s="107">
        <v>60</v>
      </c>
      <c r="AR8" s="100"/>
      <c r="AS8" s="107">
        <v>48</v>
      </c>
      <c r="AT8" s="109">
        <v>1</v>
      </c>
      <c r="AU8" s="107">
        <v>47</v>
      </c>
      <c r="AV8" s="100"/>
      <c r="AW8" s="107">
        <v>71</v>
      </c>
      <c r="AX8" s="100"/>
      <c r="AY8" s="107">
        <v>28</v>
      </c>
      <c r="AZ8" s="100"/>
      <c r="BA8" s="107">
        <v>24</v>
      </c>
      <c r="BB8" s="100"/>
      <c r="BC8" s="107">
        <v>84</v>
      </c>
      <c r="BD8" s="109">
        <v>3</v>
      </c>
      <c r="BE8" s="107">
        <v>58</v>
      </c>
      <c r="BF8" s="100"/>
      <c r="BG8" s="107">
        <v>58</v>
      </c>
      <c r="BH8" s="100"/>
      <c r="BI8" s="107">
        <v>35</v>
      </c>
      <c r="BJ8" s="100"/>
      <c r="BK8" s="107">
        <v>88</v>
      </c>
      <c r="BL8" s="100"/>
      <c r="BM8" s="107">
        <v>30</v>
      </c>
      <c r="BN8" s="100"/>
      <c r="BO8" s="107">
        <v>42</v>
      </c>
      <c r="BP8" s="100"/>
      <c r="BQ8" s="107">
        <v>19</v>
      </c>
      <c r="BR8" s="100"/>
      <c r="BS8" s="107">
        <v>64</v>
      </c>
      <c r="BT8" s="100"/>
      <c r="BU8" s="107">
        <v>43</v>
      </c>
      <c r="BV8" s="100"/>
      <c r="BW8" s="107">
        <v>93</v>
      </c>
      <c r="BX8" s="100"/>
      <c r="BY8" s="107">
        <v>63</v>
      </c>
      <c r="BZ8" s="100"/>
      <c r="CA8" s="101"/>
      <c r="CB8" s="100"/>
      <c r="CC8" s="101">
        <f t="shared" ref="CC8:CD8" si="4">SUM(C8,E8,G8,I8,K8,M8,O8,Q8,S8,U8,W8,Y8,AA8,AC8,AE8,AG8,AI8,AK8,AM8,AO8,AQ8,AS8,AU8,AW8,AY8,BA8,BC8,BE8,BG8,BI8,BK8,BM8,BO8,BQ8,BS8,BU8,BW8,BY8)</f>
        <v>2071</v>
      </c>
      <c r="CD8" s="100">
        <f t="shared" si="4"/>
        <v>12</v>
      </c>
    </row>
    <row r="9" spans="1:82" x14ac:dyDescent="0.2">
      <c r="A9" s="129"/>
      <c r="B9" s="98" t="s">
        <v>485</v>
      </c>
      <c r="C9" s="108">
        <v>4</v>
      </c>
      <c r="D9" s="100"/>
      <c r="E9" s="107">
        <v>3</v>
      </c>
      <c r="F9" s="100"/>
      <c r="G9" s="107">
        <v>34</v>
      </c>
      <c r="H9" s="100"/>
      <c r="I9" s="107">
        <v>10</v>
      </c>
      <c r="J9" s="100"/>
      <c r="K9" s="107">
        <v>47</v>
      </c>
      <c r="L9" s="100"/>
      <c r="M9" s="107">
        <v>18</v>
      </c>
      <c r="N9" s="100"/>
      <c r="O9" s="107">
        <v>8</v>
      </c>
      <c r="P9" s="100"/>
      <c r="Q9" s="107">
        <v>19</v>
      </c>
      <c r="R9" s="100"/>
      <c r="S9" s="107">
        <v>9</v>
      </c>
      <c r="T9" s="100"/>
      <c r="U9" s="107">
        <v>9</v>
      </c>
      <c r="V9" s="100"/>
      <c r="W9" s="107">
        <v>4</v>
      </c>
      <c r="X9" s="100"/>
      <c r="Y9" s="107">
        <v>11</v>
      </c>
      <c r="Z9" s="100"/>
      <c r="AA9" s="107">
        <v>3</v>
      </c>
      <c r="AB9" s="100"/>
      <c r="AC9" s="107">
        <v>7</v>
      </c>
      <c r="AD9" s="100"/>
      <c r="AE9" s="107">
        <v>4</v>
      </c>
      <c r="AF9" s="100"/>
      <c r="AG9" s="107">
        <v>9</v>
      </c>
      <c r="AH9" s="100"/>
      <c r="AI9" s="107">
        <v>47</v>
      </c>
      <c r="AJ9" s="100"/>
      <c r="AK9" s="107">
        <v>6</v>
      </c>
      <c r="AL9" s="100"/>
      <c r="AM9" s="107">
        <v>56</v>
      </c>
      <c r="AN9" s="100"/>
      <c r="AO9" s="107">
        <v>47</v>
      </c>
      <c r="AP9" s="100"/>
      <c r="AQ9" s="107">
        <v>11</v>
      </c>
      <c r="AR9" s="100"/>
      <c r="AS9" s="107">
        <v>44</v>
      </c>
      <c r="AT9" s="100"/>
      <c r="AU9" s="107">
        <v>14</v>
      </c>
      <c r="AV9" s="100"/>
      <c r="AW9" s="107">
        <v>6</v>
      </c>
      <c r="AX9" s="100"/>
      <c r="AY9" s="107">
        <v>68</v>
      </c>
      <c r="AZ9" s="100"/>
      <c r="BA9" s="107">
        <v>15</v>
      </c>
      <c r="BB9" s="100"/>
      <c r="BC9" s="107">
        <v>11</v>
      </c>
      <c r="BD9" s="100"/>
      <c r="BE9" s="107">
        <v>14</v>
      </c>
      <c r="BF9" s="100"/>
      <c r="BG9" s="107">
        <v>29</v>
      </c>
      <c r="BH9" s="100"/>
      <c r="BI9" s="107">
        <v>21</v>
      </c>
      <c r="BJ9" s="100"/>
      <c r="BK9" s="101"/>
      <c r="BL9" s="100"/>
      <c r="BM9" s="107">
        <v>4</v>
      </c>
      <c r="BN9" s="100"/>
      <c r="BO9" s="107">
        <v>21</v>
      </c>
      <c r="BP9" s="100"/>
      <c r="BQ9" s="107">
        <v>48</v>
      </c>
      <c r="BR9" s="100"/>
      <c r="BS9" s="107">
        <v>26</v>
      </c>
      <c r="BT9" s="100"/>
      <c r="BU9" s="107">
        <v>29</v>
      </c>
      <c r="BV9" s="100"/>
      <c r="BW9" s="107">
        <v>2</v>
      </c>
      <c r="BX9" s="100"/>
      <c r="BY9" s="107">
        <v>17</v>
      </c>
      <c r="BZ9" s="100"/>
      <c r="CA9" s="101"/>
      <c r="CB9" s="100"/>
      <c r="CC9" s="101">
        <f t="shared" ref="CC9:CD9" si="5">SUM(C9,E9,G9,I9,K9,M9,O9,Q9,S9,U9,W9,Y9,AA9,AC9,AE9,AG9,AI9,AK9,AM9,AO9,AQ9,AS9,AU9,AW9,AY9,BA9,BC9,BE9,BG9,BI9,BK9,BM9,BO9,BQ9,BS9,BU9,BW9,BY9)</f>
        <v>735</v>
      </c>
      <c r="CD9" s="100">
        <f t="shared" si="5"/>
        <v>0</v>
      </c>
    </row>
    <row r="10" spans="1:82" x14ac:dyDescent="0.2">
      <c r="A10" s="129"/>
      <c r="B10" s="98" t="s">
        <v>486</v>
      </c>
      <c r="C10" s="107">
        <v>40</v>
      </c>
      <c r="D10" s="109">
        <v>4</v>
      </c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7">
        <v>3</v>
      </c>
      <c r="T10" s="100"/>
      <c r="U10" s="101"/>
      <c r="V10" s="100"/>
      <c r="W10" s="101"/>
      <c r="X10" s="100"/>
      <c r="Y10" s="101"/>
      <c r="Z10" s="100"/>
      <c r="AA10" s="101"/>
      <c r="AB10" s="100"/>
      <c r="AC10" s="101"/>
      <c r="AD10" s="100"/>
      <c r="AE10" s="101"/>
      <c r="AF10" s="100"/>
      <c r="AG10" s="101"/>
      <c r="AH10" s="100"/>
      <c r="AI10" s="101"/>
      <c r="AJ10" s="100"/>
      <c r="AK10" s="107">
        <v>3</v>
      </c>
      <c r="AL10" s="100"/>
      <c r="AM10" s="101"/>
      <c r="AN10" s="100"/>
      <c r="AO10" s="101"/>
      <c r="AP10" s="100"/>
      <c r="AQ10" s="101"/>
      <c r="AR10" s="100"/>
      <c r="AS10" s="107">
        <v>2</v>
      </c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/>
      <c r="BJ10" s="100"/>
      <c r="BK10" s="101"/>
      <c r="BL10" s="100"/>
      <c r="BM10" s="101"/>
      <c r="BN10" s="100"/>
      <c r="BO10" s="101"/>
      <c r="BP10" s="100"/>
      <c r="BQ10" s="101"/>
      <c r="BR10" s="100"/>
      <c r="BS10" s="101"/>
      <c r="BT10" s="100"/>
      <c r="BU10" s="101"/>
      <c r="BV10" s="100"/>
      <c r="BW10" s="101"/>
      <c r="BX10" s="100"/>
      <c r="BY10" s="101"/>
      <c r="BZ10" s="100"/>
      <c r="CA10" s="101"/>
      <c r="CB10" s="100"/>
      <c r="CC10" s="101">
        <f t="shared" ref="CC10:CD10" si="6">SUM(C10,E10,G10,I10,K10,M10,O10,Q10,S10,U10,W10,Y10,AA10,AC10,AE10,AG10,AI10,AK10,AM10,AO10,AQ10,AS10,AU10,AW10,AY10,BA10,BC10,BE10,BG10,BI10,BK10,BM10,BO10,BQ10,BS10,BU10,BW10,BY10)</f>
        <v>48</v>
      </c>
      <c r="CD10" s="100">
        <f t="shared" si="6"/>
        <v>4</v>
      </c>
    </row>
    <row r="11" spans="1:82" x14ac:dyDescent="0.2">
      <c r="A11" s="129"/>
      <c r="B11" s="102" t="s">
        <v>487</v>
      </c>
      <c r="C11" s="99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  <c r="BK11" s="101"/>
      <c r="BL11" s="100"/>
      <c r="BM11" s="101"/>
      <c r="BN11" s="100"/>
      <c r="BO11" s="101"/>
      <c r="BP11" s="100"/>
      <c r="BQ11" s="101"/>
      <c r="BR11" s="100"/>
      <c r="BS11" s="101"/>
      <c r="BT11" s="100"/>
      <c r="BU11" s="101"/>
      <c r="BV11" s="100"/>
      <c r="BW11" s="101"/>
      <c r="BX11" s="100"/>
      <c r="BY11" s="101"/>
      <c r="BZ11" s="100"/>
      <c r="CA11" s="101"/>
      <c r="CB11" s="100"/>
      <c r="CC11" s="101">
        <f t="shared" ref="CC11:CD11" si="7">SUM(C11,E11,G11,I11,K11,M11,O11,Q11,S11,U11,W11,Y11,AA11,AC11,AE11,AG11,AI11,AK11,AM11,AO11,AQ11,AS11,AU11,AW11,AY11,BA11,BC11,BE11,BG11,BI11,BK11,BM11,BO11,BQ11,BS11,BU11,BW11,BY11)</f>
        <v>0</v>
      </c>
      <c r="CD11" s="100">
        <f t="shared" si="7"/>
        <v>0</v>
      </c>
    </row>
    <row r="12" spans="1:82" x14ac:dyDescent="0.2">
      <c r="A12" s="129"/>
      <c r="B12" s="98" t="s">
        <v>488</v>
      </c>
      <c r="C12" s="99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/>
      <c r="BJ12" s="100"/>
      <c r="BK12" s="101"/>
      <c r="BL12" s="100"/>
      <c r="BM12" s="101"/>
      <c r="BN12" s="100"/>
      <c r="BO12" s="101"/>
      <c r="BP12" s="100"/>
      <c r="BQ12" s="101"/>
      <c r="BR12" s="100"/>
      <c r="BS12" s="101"/>
      <c r="BT12" s="100"/>
      <c r="BU12" s="101"/>
      <c r="BV12" s="100"/>
      <c r="BW12" s="101"/>
      <c r="BX12" s="100"/>
      <c r="BY12" s="101"/>
      <c r="BZ12" s="100"/>
      <c r="CA12" s="101"/>
      <c r="CB12" s="100"/>
      <c r="CC12" s="101">
        <f t="shared" ref="CC12:CD12" si="8">SUM(C12,E12,G12,I12,K12,M12,O12,Q12,S12,U12,W12,Y12,AA12,AC12,AE12,AG12,AI12,AK12,AM12,AO12,AQ12,AS12,AU12,AW12,AY12,BA12,BC12,BE12,BG12,BI12,BK12,BM12,BO12,BQ12,BS12,BU12,BW12,BY12)</f>
        <v>0</v>
      </c>
      <c r="CD12" s="100">
        <f t="shared" si="8"/>
        <v>0</v>
      </c>
    </row>
    <row r="13" spans="1:82" x14ac:dyDescent="0.2">
      <c r="A13" s="129"/>
      <c r="B13" s="98" t="s">
        <v>489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7">
        <v>1</v>
      </c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  <c r="BK13" s="107">
        <v>1</v>
      </c>
      <c r="BL13" s="100"/>
      <c r="BM13" s="101"/>
      <c r="BN13" s="100"/>
      <c r="BO13" s="101"/>
      <c r="BP13" s="100"/>
      <c r="BQ13" s="101"/>
      <c r="BR13" s="100"/>
      <c r="BS13" s="101"/>
      <c r="BT13" s="100"/>
      <c r="BU13" s="101"/>
      <c r="BV13" s="100"/>
      <c r="BW13" s="101"/>
      <c r="BX13" s="100"/>
      <c r="BY13" s="101"/>
      <c r="BZ13" s="100"/>
      <c r="CA13" s="101"/>
      <c r="CB13" s="100"/>
      <c r="CC13" s="101">
        <f t="shared" ref="CC13:CD13" si="9">SUM(C13,E13,G13,I13,K13,M13,O13,Q13,S13,U13,W13,Y13,AA13,AC13,AE13,AG13,AI13,AK13,AM13,AO13,AQ13,AS13,AU13,AW13,AY13,BA13,BC13,BE13,BG13,BI13,BK13,BM13,BO13,BQ13,BS13,BU13,BW13,BY13)</f>
        <v>2</v>
      </c>
      <c r="CD13" s="100">
        <f t="shared" si="9"/>
        <v>0</v>
      </c>
    </row>
    <row r="14" spans="1:82" x14ac:dyDescent="0.2">
      <c r="A14" s="129"/>
      <c r="B14" s="98" t="s">
        <v>490</v>
      </c>
      <c r="C14" s="101"/>
      <c r="D14" s="100"/>
      <c r="E14" s="101"/>
      <c r="F14" s="100"/>
      <c r="G14" s="107">
        <v>2</v>
      </c>
      <c r="H14" s="109">
        <v>1</v>
      </c>
      <c r="I14" s="107">
        <v>1</v>
      </c>
      <c r="J14" s="100"/>
      <c r="K14" s="101"/>
      <c r="L14" s="109">
        <v>2</v>
      </c>
      <c r="M14" s="107">
        <v>1</v>
      </c>
      <c r="N14" s="109">
        <v>1</v>
      </c>
      <c r="O14" s="101"/>
      <c r="P14" s="100"/>
      <c r="Q14" s="107">
        <v>3</v>
      </c>
      <c r="R14" s="109">
        <v>1</v>
      </c>
      <c r="S14" s="101"/>
      <c r="T14" s="109">
        <v>2</v>
      </c>
      <c r="U14" s="107">
        <v>4</v>
      </c>
      <c r="V14" s="109">
        <v>3</v>
      </c>
      <c r="W14" s="107">
        <v>3</v>
      </c>
      <c r="X14" s="100"/>
      <c r="Y14" s="107">
        <v>6</v>
      </c>
      <c r="Z14" s="109">
        <v>8</v>
      </c>
      <c r="AA14" s="107">
        <v>3</v>
      </c>
      <c r="AB14" s="100"/>
      <c r="AC14" s="107">
        <v>1</v>
      </c>
      <c r="AD14" s="109">
        <v>5</v>
      </c>
      <c r="AE14" s="101"/>
      <c r="AF14" s="109">
        <v>1</v>
      </c>
      <c r="AG14" s="101"/>
      <c r="AH14" s="109">
        <v>2</v>
      </c>
      <c r="AI14" s="107">
        <v>1</v>
      </c>
      <c r="AJ14" s="100"/>
      <c r="AK14" s="107">
        <v>4</v>
      </c>
      <c r="AL14" s="109">
        <v>6</v>
      </c>
      <c r="AM14" s="101"/>
      <c r="AN14" s="100"/>
      <c r="AO14" s="101"/>
      <c r="AP14" s="100"/>
      <c r="AQ14" s="107">
        <v>2</v>
      </c>
      <c r="AR14" s="109">
        <v>4</v>
      </c>
      <c r="AS14" s="101"/>
      <c r="AT14" s="100"/>
      <c r="AU14" s="107">
        <v>1</v>
      </c>
      <c r="AV14" s="109">
        <v>3</v>
      </c>
      <c r="AW14" s="107">
        <v>8</v>
      </c>
      <c r="AX14" s="109">
        <v>6</v>
      </c>
      <c r="AY14" s="101"/>
      <c r="AZ14" s="100"/>
      <c r="BA14" s="101"/>
      <c r="BB14" s="109">
        <v>8</v>
      </c>
      <c r="BC14" s="101"/>
      <c r="BD14" s="100"/>
      <c r="BE14" s="107">
        <v>11</v>
      </c>
      <c r="BF14" s="109">
        <v>1</v>
      </c>
      <c r="BG14" s="101"/>
      <c r="BH14" s="100"/>
      <c r="BI14" s="107">
        <v>1</v>
      </c>
      <c r="BJ14" s="109">
        <v>2</v>
      </c>
      <c r="BK14" s="107">
        <v>3</v>
      </c>
      <c r="BL14" s="100"/>
      <c r="BM14" s="101"/>
      <c r="BN14" s="109">
        <v>4</v>
      </c>
      <c r="BO14" s="107">
        <v>4</v>
      </c>
      <c r="BP14" s="109">
        <v>4</v>
      </c>
      <c r="BQ14" s="107">
        <v>3</v>
      </c>
      <c r="BR14" s="109">
        <v>4</v>
      </c>
      <c r="BS14" s="101"/>
      <c r="BT14" s="100"/>
      <c r="BU14" s="101"/>
      <c r="BV14" s="109">
        <v>2</v>
      </c>
      <c r="BW14" s="107">
        <v>2</v>
      </c>
      <c r="BX14" s="109">
        <v>1</v>
      </c>
      <c r="BY14" s="107">
        <v>2</v>
      </c>
      <c r="BZ14" s="109">
        <v>4</v>
      </c>
      <c r="CA14" s="101"/>
      <c r="CB14" s="100"/>
      <c r="CC14" s="101">
        <f t="shared" ref="CC14:CD14" si="10">SUM(C14,E14,G14,I14,K14,M14,O14,Q14,S14,U14,W14,Y14,AA14,AC14,AE14,AG14,AI14,AK14,AM14,AO14,AQ14,AS14,AU14,AW14,AY14,BA14,BC14,BE14,BG14,BI14,BK14,BM14,BO14,BQ14,BS14,BU14,BW14,BY14)</f>
        <v>66</v>
      </c>
      <c r="CD14" s="100">
        <f t="shared" si="10"/>
        <v>75</v>
      </c>
    </row>
    <row r="15" spans="1:82" x14ac:dyDescent="0.2">
      <c r="A15" s="129"/>
      <c r="B15" s="98" t="s">
        <v>491</v>
      </c>
      <c r="C15" s="101"/>
      <c r="D15" s="100"/>
      <c r="E15" s="107">
        <v>6</v>
      </c>
      <c r="F15" s="100"/>
      <c r="G15" s="107">
        <v>7</v>
      </c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  <c r="T15" s="100"/>
      <c r="U15" s="107">
        <v>2</v>
      </c>
      <c r="V15" s="100"/>
      <c r="W15" s="107">
        <v>1</v>
      </c>
      <c r="X15" s="100"/>
      <c r="Y15" s="107">
        <v>4</v>
      </c>
      <c r="Z15" s="100"/>
      <c r="AA15" s="101"/>
      <c r="AB15" s="100"/>
      <c r="AC15" s="107">
        <v>4</v>
      </c>
      <c r="AD15" s="100"/>
      <c r="AE15" s="107">
        <v>4</v>
      </c>
      <c r="AF15" s="100"/>
      <c r="AG15" s="107">
        <v>1</v>
      </c>
      <c r="AH15" s="100"/>
      <c r="AI15" s="107">
        <v>1</v>
      </c>
      <c r="AJ15" s="100"/>
      <c r="AK15" s="101"/>
      <c r="AL15" s="100"/>
      <c r="AM15" s="101"/>
      <c r="AN15" s="100"/>
      <c r="AO15" s="101"/>
      <c r="AP15" s="100"/>
      <c r="AQ15" s="107">
        <v>1</v>
      </c>
      <c r="AR15" s="100"/>
      <c r="AS15" s="107">
        <v>1</v>
      </c>
      <c r="AT15" s="100"/>
      <c r="AU15" s="107">
        <v>1</v>
      </c>
      <c r="AV15" s="100"/>
      <c r="AW15" s="107">
        <v>1</v>
      </c>
      <c r="AX15" s="100"/>
      <c r="AY15" s="101"/>
      <c r="AZ15" s="100"/>
      <c r="BA15" s="107">
        <v>2</v>
      </c>
      <c r="BB15" s="100"/>
      <c r="BC15" s="101"/>
      <c r="BD15" s="100"/>
      <c r="BE15" s="101"/>
      <c r="BF15" s="100"/>
      <c r="BG15" s="101"/>
      <c r="BH15" s="100"/>
      <c r="BI15" s="101"/>
      <c r="BJ15" s="100"/>
      <c r="BK15" s="101"/>
      <c r="BL15" s="100"/>
      <c r="BM15" s="101"/>
      <c r="BN15" s="100"/>
      <c r="BO15" s="107">
        <v>4</v>
      </c>
      <c r="BP15" s="100"/>
      <c r="BQ15" s="107">
        <v>1</v>
      </c>
      <c r="BR15" s="100"/>
      <c r="BS15" s="107">
        <v>3</v>
      </c>
      <c r="BT15" s="100"/>
      <c r="BU15" s="107">
        <v>4</v>
      </c>
      <c r="BV15" s="100"/>
      <c r="BW15" s="101"/>
      <c r="BX15" s="100"/>
      <c r="BY15" s="101"/>
      <c r="BZ15" s="100"/>
      <c r="CA15" s="101"/>
      <c r="CB15" s="100"/>
      <c r="CC15" s="101">
        <f t="shared" ref="CC15:CD15" si="11">SUM(C15,E15,G15,I15,K15,M15,O15,Q15,S15,U15,W15,Y15,AA15,AC15,AE15,AG15,AI15,AK15,AM15,AO15,AQ15,AS15,AU15,AW15,AY15,BA15,BC15,BE15,BG15,BI15,BK15,BM15,BO15,BQ15,BS15,BU15,BW15,BY15)</f>
        <v>48</v>
      </c>
      <c r="CD15" s="100">
        <f t="shared" si="11"/>
        <v>0</v>
      </c>
    </row>
    <row r="16" spans="1:82" x14ac:dyDescent="0.2">
      <c r="A16" s="129"/>
      <c r="B16" s="98" t="s">
        <v>492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7">
        <v>1</v>
      </c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7">
        <v>1</v>
      </c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  <c r="BK16" s="101"/>
      <c r="BL16" s="100"/>
      <c r="BM16" s="101"/>
      <c r="BN16" s="100"/>
      <c r="BO16" s="101"/>
      <c r="BP16" s="100"/>
      <c r="BQ16" s="101"/>
      <c r="BR16" s="100"/>
      <c r="BS16" s="101"/>
      <c r="BT16" s="100"/>
      <c r="BU16" s="101"/>
      <c r="BV16" s="100"/>
      <c r="BW16" s="101"/>
      <c r="BX16" s="100"/>
      <c r="BY16" s="101"/>
      <c r="BZ16" s="100"/>
      <c r="CA16" s="101"/>
      <c r="CB16" s="100"/>
      <c r="CC16" s="101">
        <f t="shared" ref="CC16:CD16" si="12">SUM(C16,E16,G16,I16,K16,M16,O16,Q16,S16,U16,W16,Y16,AA16,AC16,AE16,AG16,AI16,AK16,AM16,AO16,AQ16,AS16,AU16,AW16,AY16,BA16,BC16,BE16,BG16,BI16,BK16,BM16,BO16,BQ16,BS16,BU16,BW16,BY16)</f>
        <v>2</v>
      </c>
      <c r="CD16" s="100">
        <f t="shared" si="12"/>
        <v>0</v>
      </c>
    </row>
    <row r="17" spans="1:82" x14ac:dyDescent="0.2">
      <c r="A17" s="129"/>
      <c r="B17" s="98" t="s">
        <v>493</v>
      </c>
      <c r="C17" s="101"/>
      <c r="D17" s="100"/>
      <c r="E17" s="107">
        <v>1</v>
      </c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  <c r="BK17" s="101"/>
      <c r="BL17" s="100"/>
      <c r="BM17" s="101"/>
      <c r="BN17" s="100"/>
      <c r="BO17" s="101"/>
      <c r="BP17" s="100"/>
      <c r="BQ17" s="101"/>
      <c r="BR17" s="100"/>
      <c r="BS17" s="101"/>
      <c r="BT17" s="100"/>
      <c r="BU17" s="101"/>
      <c r="BV17" s="100"/>
      <c r="BW17" s="101"/>
      <c r="BX17" s="100"/>
      <c r="BY17" s="101"/>
      <c r="BZ17" s="100"/>
      <c r="CA17" s="101"/>
      <c r="CB17" s="100"/>
      <c r="CC17" s="101">
        <f t="shared" ref="CC17:CD17" si="13">SUM(C17,E17,G17,I17,K17,M17,O17,Q17,S17,U17,W17,Y17,AA17,AC17,AE17,AG17,AI17,AK17,AM17,AO17,AQ17,AS17,AU17,AW17,AY17,BA17,BC17,BE17,BG17,BI17,BK17,BM17,BO17,BQ17,BS17,BU17,BW17,BY17)</f>
        <v>1</v>
      </c>
      <c r="CD17" s="100">
        <f t="shared" si="13"/>
        <v>0</v>
      </c>
    </row>
    <row r="18" spans="1:82" x14ac:dyDescent="0.2">
      <c r="A18" s="129"/>
      <c r="B18" s="98" t="s">
        <v>494</v>
      </c>
      <c r="C18" s="101"/>
      <c r="D18" s="100"/>
      <c r="E18" s="107">
        <v>1</v>
      </c>
      <c r="F18" s="100"/>
      <c r="G18" s="107">
        <v>2</v>
      </c>
      <c r="H18" s="100"/>
      <c r="I18" s="101"/>
      <c r="J18" s="100"/>
      <c r="K18" s="101"/>
      <c r="L18" s="100"/>
      <c r="M18" s="101"/>
      <c r="N18" s="100"/>
      <c r="O18" s="101"/>
      <c r="P18" s="100"/>
      <c r="Q18" s="107">
        <v>2</v>
      </c>
      <c r="R18" s="100"/>
      <c r="S18" s="101"/>
      <c r="T18" s="100"/>
      <c r="U18" s="107">
        <v>2</v>
      </c>
      <c r="V18" s="100"/>
      <c r="W18" s="107">
        <v>3</v>
      </c>
      <c r="X18" s="100"/>
      <c r="Y18" s="107">
        <v>2</v>
      </c>
      <c r="Z18" s="100"/>
      <c r="AA18" s="107">
        <v>3</v>
      </c>
      <c r="AB18" s="100"/>
      <c r="AC18" s="107">
        <v>2</v>
      </c>
      <c r="AD18" s="100"/>
      <c r="AE18" s="107">
        <v>1</v>
      </c>
      <c r="AF18" s="100"/>
      <c r="AG18" s="107">
        <v>6</v>
      </c>
      <c r="AH18" s="100"/>
      <c r="AI18" s="101"/>
      <c r="AJ18" s="100"/>
      <c r="AK18" s="107">
        <v>3</v>
      </c>
      <c r="AL18" s="100"/>
      <c r="AM18" s="107">
        <v>1</v>
      </c>
      <c r="AN18" s="100"/>
      <c r="AO18" s="101"/>
      <c r="AP18" s="100"/>
      <c r="AQ18" s="107">
        <v>2</v>
      </c>
      <c r="AR18" s="100"/>
      <c r="AS18" s="101"/>
      <c r="AT18" s="100"/>
      <c r="AU18" s="101"/>
      <c r="AV18" s="100"/>
      <c r="AW18" s="101"/>
      <c r="AX18" s="100"/>
      <c r="AY18" s="107">
        <v>2</v>
      </c>
      <c r="AZ18" s="100"/>
      <c r="BA18" s="107">
        <v>3</v>
      </c>
      <c r="BB18" s="100"/>
      <c r="BC18" s="101"/>
      <c r="BD18" s="100"/>
      <c r="BE18" s="101"/>
      <c r="BF18" s="100"/>
      <c r="BG18" s="101"/>
      <c r="BH18" s="100"/>
      <c r="BI18" s="107">
        <v>3</v>
      </c>
      <c r="BJ18" s="100"/>
      <c r="BK18" s="101"/>
      <c r="BL18" s="100"/>
      <c r="BM18" s="107">
        <v>1</v>
      </c>
      <c r="BN18" s="100"/>
      <c r="BO18" s="107">
        <v>1</v>
      </c>
      <c r="BP18" s="100"/>
      <c r="BQ18" s="101"/>
      <c r="BR18" s="100"/>
      <c r="BS18" s="101"/>
      <c r="BT18" s="100"/>
      <c r="BU18" s="107">
        <v>1</v>
      </c>
      <c r="BV18" s="100"/>
      <c r="BW18" s="101"/>
      <c r="BX18" s="100"/>
      <c r="BY18" s="101"/>
      <c r="BZ18" s="100"/>
      <c r="CA18" s="101"/>
      <c r="CB18" s="100"/>
      <c r="CC18" s="101">
        <f t="shared" ref="CC18:CD18" si="14">SUM(C18,E18,G18,I18,K18,M18,O18,Q18,S18,U18,W18,Y18,AA18,AC18,AE18,AG18,AI18,AK18,AM18,AO18,AQ18,AS18,AU18,AW18,AY18,BA18,BC18,BE18,BG18,BI18,BK18,BM18,BO18,BQ18,BS18,BU18,BW18,BY18)</f>
        <v>41</v>
      </c>
      <c r="CD18" s="100">
        <f t="shared" si="14"/>
        <v>0</v>
      </c>
    </row>
    <row r="19" spans="1:82" x14ac:dyDescent="0.2">
      <c r="A19" s="129"/>
      <c r="B19" s="98" t="s">
        <v>495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  <c r="BK19" s="101"/>
      <c r="BL19" s="100"/>
      <c r="BM19" s="101"/>
      <c r="BN19" s="100"/>
      <c r="BO19" s="101"/>
      <c r="BP19" s="100"/>
      <c r="BQ19" s="101"/>
      <c r="BR19" s="100"/>
      <c r="BS19" s="101"/>
      <c r="BT19" s="100"/>
      <c r="BU19" s="101"/>
      <c r="BV19" s="100"/>
      <c r="BW19" s="101"/>
      <c r="BX19" s="100"/>
      <c r="BY19" s="101"/>
      <c r="BZ19" s="100"/>
      <c r="CA19" s="101"/>
      <c r="CB19" s="100"/>
      <c r="CC19" s="101">
        <f t="shared" ref="CC19:CD19" si="15">SUM(C19,E19,G19,I19,K19,M19,O19,Q19,S19,U19,W19,Y19,AA19,AC19,AE19,AG19,AI19,AK19,AM19,AO19,AQ19,AS19,AU19,AW19,AY19,BA19,BC19,BE19,BG19,BI19,BK19,BM19,BO19,BQ19,BS19,BU19,BW19,BY19)</f>
        <v>0</v>
      </c>
      <c r="CD19" s="100">
        <f t="shared" si="15"/>
        <v>0</v>
      </c>
    </row>
    <row r="20" spans="1:82" x14ac:dyDescent="0.2">
      <c r="A20" s="129"/>
      <c r="B20" s="98" t="s">
        <v>496</v>
      </c>
      <c r="C20" s="101"/>
      <c r="D20" s="100"/>
      <c r="E20" s="101"/>
      <c r="F20" s="100"/>
      <c r="G20" s="101"/>
      <c r="H20" s="100"/>
      <c r="I20" s="101"/>
      <c r="J20" s="100"/>
      <c r="K20" s="107">
        <v>4</v>
      </c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7">
        <v>1</v>
      </c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  <c r="BK20" s="101"/>
      <c r="BL20" s="100"/>
      <c r="BM20" s="101"/>
      <c r="BN20" s="100"/>
      <c r="BO20" s="101"/>
      <c r="BP20" s="100"/>
      <c r="BQ20" s="101"/>
      <c r="BR20" s="100"/>
      <c r="BS20" s="101"/>
      <c r="BT20" s="100"/>
      <c r="BU20" s="101"/>
      <c r="BV20" s="100"/>
      <c r="BW20" s="101"/>
      <c r="BX20" s="100"/>
      <c r="BY20" s="101"/>
      <c r="BZ20" s="100"/>
      <c r="CA20" s="101"/>
      <c r="CB20" s="100"/>
      <c r="CC20" s="101">
        <f t="shared" ref="CC20:CD20" si="16">SUM(C20,E20,G20,I20,K20,M20,O20,Q20,S20,U20,W20,Y20,AA20,AC20,AE20,AG20,AI20,AK20,AM20,AO20,AQ20,AS20,AU20,AW20,AY20,BA20,BC20,BE20,BG20,BI20,BK20,BM20,BO20,BQ20,BS20,BU20,BW20,BY20)</f>
        <v>5</v>
      </c>
      <c r="CD20" s="100">
        <f t="shared" si="16"/>
        <v>0</v>
      </c>
    </row>
    <row r="21" spans="1:82" x14ac:dyDescent="0.2">
      <c r="A21" s="129"/>
      <c r="B21" s="98" t="s">
        <v>497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/>
      <c r="BJ21" s="100"/>
      <c r="BK21" s="101"/>
      <c r="BL21" s="100"/>
      <c r="BM21" s="101"/>
      <c r="BN21" s="100"/>
      <c r="BO21" s="101"/>
      <c r="BP21" s="100"/>
      <c r="BQ21" s="101"/>
      <c r="BR21" s="100"/>
      <c r="BS21" s="101"/>
      <c r="BT21" s="100"/>
      <c r="BU21" s="101"/>
      <c r="BV21" s="100"/>
      <c r="BW21" s="101"/>
      <c r="BX21" s="100"/>
      <c r="BY21" s="101"/>
      <c r="BZ21" s="100"/>
      <c r="CA21" s="101"/>
      <c r="CB21" s="100"/>
      <c r="CC21" s="101">
        <f t="shared" ref="CC21:CD21" si="17">SUM(C21,E21,G21,I21,K21,M21,O21,Q21,S21,U21,W21,Y21,AA21,AC21,AE21,AG21,AI21,AK21,AM21,AO21,AQ21,AS21,AU21,AW21,AY21,BA21,BC21,BE21,BG21,BI21,BK21,BM21,BO21,BQ21,BS21,BU21,BW21,BY21)</f>
        <v>0</v>
      </c>
      <c r="CD21" s="100">
        <f t="shared" si="17"/>
        <v>0</v>
      </c>
    </row>
    <row r="22" spans="1:82" x14ac:dyDescent="0.2">
      <c r="A22" s="129"/>
      <c r="B22" s="98" t="s">
        <v>498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  <c r="BK22" s="101"/>
      <c r="BL22" s="100"/>
      <c r="BM22" s="101"/>
      <c r="BN22" s="100"/>
      <c r="BO22" s="101"/>
      <c r="BP22" s="100"/>
      <c r="BQ22" s="101"/>
      <c r="BR22" s="100"/>
      <c r="BS22" s="101"/>
      <c r="BT22" s="100"/>
      <c r="BU22" s="101"/>
      <c r="BV22" s="100"/>
      <c r="BW22" s="101"/>
      <c r="BX22" s="100"/>
      <c r="BY22" s="101"/>
      <c r="BZ22" s="100"/>
      <c r="CA22" s="101"/>
      <c r="CB22" s="100"/>
      <c r="CC22" s="101">
        <f t="shared" ref="CC22:CD22" si="18">SUM(C22,E22,G22,I22,K22,M22,O22,Q22,S22,U22,W22,Y22,AA22,AC22,AE22,AG22,AI22,AK22,AM22,AO22,AQ22,AS22,AU22,AW22,AY22,BA22,BC22,BE22,BG22,BI22,BK22,BM22,BO22,BQ22,BS22,BU22,BW22,BY22)</f>
        <v>0</v>
      </c>
      <c r="CD22" s="100">
        <f t="shared" si="18"/>
        <v>0</v>
      </c>
    </row>
    <row r="23" spans="1:82" x14ac:dyDescent="0.2">
      <c r="A23" s="129"/>
      <c r="B23" s="98" t="s">
        <v>499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  <c r="BK23" s="107">
        <v>1</v>
      </c>
      <c r="BL23" s="100"/>
      <c r="BM23" s="101"/>
      <c r="BN23" s="100"/>
      <c r="BO23" s="101"/>
      <c r="BP23" s="100"/>
      <c r="BQ23" s="101"/>
      <c r="BR23" s="100"/>
      <c r="BS23" s="101"/>
      <c r="BT23" s="100"/>
      <c r="BU23" s="101"/>
      <c r="BV23" s="100"/>
      <c r="BW23" s="101"/>
      <c r="BX23" s="100"/>
      <c r="BY23" s="101"/>
      <c r="BZ23" s="100"/>
      <c r="CA23" s="101"/>
      <c r="CB23" s="100"/>
      <c r="CC23" s="101">
        <f t="shared" ref="CC23:CD23" si="19">SUM(C23,E23,G23,I23,K23,M23,O23,Q23,S23,U23,W23,Y23,AA23,AC23,AE23,AG23,AI23,AK23,AM23,AO23,AQ23,AS23,AU23,AW23,AY23,BA23,BC23,BE23,BG23,BI23,BK23,BM23,BO23,BQ23,BS23,BU23,BW23,BY23)</f>
        <v>1</v>
      </c>
      <c r="CD23" s="100">
        <f t="shared" si="19"/>
        <v>0</v>
      </c>
    </row>
    <row r="24" spans="1:82" x14ac:dyDescent="0.2">
      <c r="A24" s="129"/>
      <c r="B24" s="98" t="s">
        <v>500</v>
      </c>
      <c r="C24" s="107">
        <v>5</v>
      </c>
      <c r="D24" s="100"/>
      <c r="E24" s="101"/>
      <c r="F24" s="100"/>
      <c r="G24" s="107">
        <v>8</v>
      </c>
      <c r="H24" s="100"/>
      <c r="I24" s="107">
        <v>5</v>
      </c>
      <c r="J24" s="100"/>
      <c r="K24" s="101"/>
      <c r="L24" s="100"/>
      <c r="M24" s="107">
        <v>3</v>
      </c>
      <c r="N24" s="100"/>
      <c r="O24" s="107">
        <v>3</v>
      </c>
      <c r="P24" s="100"/>
      <c r="Q24" s="107">
        <v>9</v>
      </c>
      <c r="R24" s="100"/>
      <c r="S24" s="107">
        <v>6</v>
      </c>
      <c r="T24" s="100"/>
      <c r="U24" s="107">
        <v>3</v>
      </c>
      <c r="V24" s="100"/>
      <c r="W24" s="107">
        <v>5</v>
      </c>
      <c r="X24" s="100"/>
      <c r="Y24" s="107">
        <v>4</v>
      </c>
      <c r="Z24" s="100"/>
      <c r="AA24" s="107">
        <v>10</v>
      </c>
      <c r="AB24" s="100"/>
      <c r="AC24" s="107">
        <v>8</v>
      </c>
      <c r="AD24" s="100"/>
      <c r="AE24" s="107">
        <v>15</v>
      </c>
      <c r="AF24" s="100"/>
      <c r="AG24" s="107">
        <v>9</v>
      </c>
      <c r="AH24" s="100"/>
      <c r="AI24" s="107">
        <v>1</v>
      </c>
      <c r="AJ24" s="100"/>
      <c r="AK24" s="107">
        <v>12</v>
      </c>
      <c r="AL24" s="100"/>
      <c r="AM24" s="107">
        <v>1</v>
      </c>
      <c r="AN24" s="100"/>
      <c r="AO24" s="107">
        <v>3</v>
      </c>
      <c r="AP24" s="100"/>
      <c r="AQ24" s="107">
        <v>13</v>
      </c>
      <c r="AR24" s="100"/>
      <c r="AS24" s="107">
        <v>2</v>
      </c>
      <c r="AT24" s="100"/>
      <c r="AU24" s="107">
        <v>11</v>
      </c>
      <c r="AV24" s="100"/>
      <c r="AW24" s="107">
        <v>1</v>
      </c>
      <c r="AX24" s="100"/>
      <c r="AY24" s="101"/>
      <c r="AZ24" s="100"/>
      <c r="BA24" s="107">
        <v>22</v>
      </c>
      <c r="BB24" s="100"/>
      <c r="BC24" s="107">
        <v>1</v>
      </c>
      <c r="BD24" s="100"/>
      <c r="BE24" s="107">
        <v>5</v>
      </c>
      <c r="BF24" s="100"/>
      <c r="BG24" s="107">
        <v>6</v>
      </c>
      <c r="BH24" s="100"/>
      <c r="BI24" s="107">
        <v>16</v>
      </c>
      <c r="BJ24" s="100"/>
      <c r="BK24" s="107">
        <v>4</v>
      </c>
      <c r="BL24" s="100"/>
      <c r="BM24" s="107">
        <v>14</v>
      </c>
      <c r="BN24" s="100"/>
      <c r="BO24" s="107">
        <v>10</v>
      </c>
      <c r="BP24" s="100"/>
      <c r="BQ24" s="107">
        <v>7</v>
      </c>
      <c r="BR24" s="100"/>
      <c r="BS24" s="107">
        <v>6</v>
      </c>
      <c r="BT24" s="100"/>
      <c r="BU24" s="107">
        <v>6</v>
      </c>
      <c r="BV24" s="100"/>
      <c r="BW24" s="107">
        <v>1</v>
      </c>
      <c r="BX24" s="100"/>
      <c r="BY24" s="107">
        <v>4</v>
      </c>
      <c r="BZ24" s="100"/>
      <c r="CA24" s="101"/>
      <c r="CB24" s="100"/>
      <c r="CC24" s="101">
        <f t="shared" ref="CC24:CD24" si="20">SUM(C24,E24,G24,I24,K24,M24,O24,Q24,S24,U24,W24,Y24,AA24,AC24,AE24,AG24,AI24,AK24,AM24,AO24,AQ24,AS24,AU24,AW24,AY24,BA24,BC24,BE24,BG24,BI24,BK24,BM24,BO24,BQ24,BS24,BU24,BW24,BY24)</f>
        <v>239</v>
      </c>
      <c r="CD24" s="100">
        <f t="shared" si="20"/>
        <v>0</v>
      </c>
    </row>
    <row r="25" spans="1:82" x14ac:dyDescent="0.2">
      <c r="A25" s="129"/>
      <c r="B25" s="98" t="s">
        <v>501</v>
      </c>
      <c r="C25" s="101"/>
      <c r="D25" s="100"/>
      <c r="E25" s="101"/>
      <c r="F25" s="100"/>
      <c r="G25" s="101"/>
      <c r="H25" s="100"/>
      <c r="I25" s="101"/>
      <c r="J25" s="100"/>
      <c r="K25" s="107">
        <v>1</v>
      </c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  <c r="BK25" s="101"/>
      <c r="BL25" s="100"/>
      <c r="BM25" s="101"/>
      <c r="BN25" s="100"/>
      <c r="BO25" s="101"/>
      <c r="BP25" s="100"/>
      <c r="BQ25" s="101"/>
      <c r="BR25" s="100"/>
      <c r="BS25" s="101"/>
      <c r="BT25" s="100"/>
      <c r="BU25" s="101"/>
      <c r="BV25" s="100"/>
      <c r="BW25" s="101"/>
      <c r="BX25" s="100"/>
      <c r="BY25" s="101"/>
      <c r="BZ25" s="100"/>
      <c r="CA25" s="101"/>
      <c r="CB25" s="100"/>
      <c r="CC25" s="101">
        <f t="shared" ref="CC25:CD25" si="21">SUM(C25,E25,G25,I25,K25,M25,O25,Q25,S25,U25,W25,Y25,AA25,AC25,AE25,AG25,AI25,AK25,AM25,AO25,AQ25,AS25,AU25,AW25,AY25,BA25,BC25,BE25,BG25,BI25,BK25,BM25,BO25,BQ25,BS25,BU25,BW25,BY25)</f>
        <v>1</v>
      </c>
      <c r="CD25" s="100">
        <f t="shared" si="21"/>
        <v>0</v>
      </c>
    </row>
    <row r="26" spans="1:82" x14ac:dyDescent="0.2">
      <c r="A26" s="130"/>
      <c r="B26" s="103" t="s">
        <v>502</v>
      </c>
      <c r="C26" s="104"/>
      <c r="D26" s="105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1"/>
      <c r="AB26" s="100"/>
      <c r="AC26" s="101"/>
      <c r="AD26" s="100"/>
      <c r="AE26" s="101"/>
      <c r="AF26" s="100"/>
      <c r="AG26" s="101"/>
      <c r="AH26" s="100"/>
      <c r="AI26" s="101"/>
      <c r="AJ26" s="100"/>
      <c r="AK26" s="101"/>
      <c r="AL26" s="100"/>
      <c r="AM26" s="101"/>
      <c r="AN26" s="100"/>
      <c r="AO26" s="101"/>
      <c r="AP26" s="100"/>
      <c r="AQ26" s="101"/>
      <c r="AR26" s="100"/>
      <c r="AS26" s="101"/>
      <c r="AT26" s="100"/>
      <c r="AU26" s="101"/>
      <c r="AV26" s="100"/>
      <c r="AW26" s="101"/>
      <c r="AX26" s="100"/>
      <c r="AY26" s="101"/>
      <c r="AZ26" s="100"/>
      <c r="BA26" s="101"/>
      <c r="BB26" s="100"/>
      <c r="BC26" s="101"/>
      <c r="BD26" s="100"/>
      <c r="BE26" s="101"/>
      <c r="BF26" s="100"/>
      <c r="BG26" s="101"/>
      <c r="BH26" s="100"/>
      <c r="BI26" s="101"/>
      <c r="BJ26" s="100"/>
      <c r="BK26" s="101"/>
      <c r="BL26" s="100"/>
      <c r="BM26" s="101"/>
      <c r="BN26" s="100"/>
      <c r="BO26" s="101"/>
      <c r="BP26" s="100"/>
      <c r="BQ26" s="101"/>
      <c r="BR26" s="100"/>
      <c r="BS26" s="101"/>
      <c r="BT26" s="100"/>
      <c r="BU26" s="101"/>
      <c r="BV26" s="100"/>
      <c r="BW26" s="101"/>
      <c r="BX26" s="100"/>
      <c r="BY26" s="101"/>
      <c r="BZ26" s="100"/>
      <c r="CA26" s="101"/>
      <c r="CB26" s="100"/>
      <c r="CC26" s="101">
        <f t="shared" ref="CC26:CD26" si="22">SUM(C26,E26,G26,I26,K26,M26,O26,Q26,S26,U26,W26,Y26,AA26,AC26,AE26,AG26,AI26,AK26,AM26,AO26,AQ26,AS26,AU26,AW26,AY26,BA26,BC26,BE26,BG26,BI26,BK26,BM26,BO26,BQ26,BS26,BU26,BW26,BY26)</f>
        <v>0</v>
      </c>
      <c r="CD26" s="100">
        <f t="shared" si="22"/>
        <v>0</v>
      </c>
    </row>
    <row r="27" spans="1:82" x14ac:dyDescent="0.2">
      <c r="A27" s="143" t="s">
        <v>33</v>
      </c>
      <c r="B27" s="98" t="s">
        <v>503</v>
      </c>
      <c r="C27" s="101"/>
      <c r="D27" s="100"/>
      <c r="E27" s="104"/>
      <c r="F27" s="105"/>
      <c r="G27" s="104"/>
      <c r="H27" s="105"/>
      <c r="I27" s="104"/>
      <c r="J27" s="105"/>
      <c r="K27" s="104"/>
      <c r="L27" s="105"/>
      <c r="M27" s="104"/>
      <c r="N27" s="105"/>
      <c r="O27" s="104"/>
      <c r="P27" s="105"/>
      <c r="Q27" s="104"/>
      <c r="R27" s="105"/>
      <c r="S27" s="104"/>
      <c r="T27" s="105"/>
      <c r="U27" s="104"/>
      <c r="V27" s="105"/>
      <c r="W27" s="104"/>
      <c r="X27" s="105"/>
      <c r="Y27" s="104"/>
      <c r="Z27" s="105"/>
      <c r="AA27" s="104"/>
      <c r="AB27" s="105"/>
      <c r="AC27" s="104"/>
      <c r="AD27" s="105"/>
      <c r="AE27" s="104"/>
      <c r="AF27" s="105"/>
      <c r="AG27" s="104"/>
      <c r="AH27" s="105"/>
      <c r="AI27" s="104"/>
      <c r="AJ27" s="105"/>
      <c r="AK27" s="104"/>
      <c r="AL27" s="105"/>
      <c r="AM27" s="104"/>
      <c r="AN27" s="105"/>
      <c r="AO27" s="104"/>
      <c r="AP27" s="105"/>
      <c r="AQ27" s="104"/>
      <c r="AR27" s="105"/>
      <c r="AS27" s="104"/>
      <c r="AT27" s="105"/>
      <c r="AU27" s="104"/>
      <c r="AV27" s="105"/>
      <c r="AW27" s="104"/>
      <c r="AX27" s="105"/>
      <c r="AY27" s="104"/>
      <c r="AZ27" s="105"/>
      <c r="BA27" s="104"/>
      <c r="BB27" s="105"/>
      <c r="BC27" s="104"/>
      <c r="BD27" s="105"/>
      <c r="BE27" s="104"/>
      <c r="BF27" s="105"/>
      <c r="BG27" s="104"/>
      <c r="BH27" s="105"/>
      <c r="BI27" s="104"/>
      <c r="BJ27" s="105"/>
      <c r="BK27" s="104"/>
      <c r="BL27" s="105"/>
      <c r="BM27" s="104"/>
      <c r="BN27" s="105"/>
      <c r="BO27" s="104"/>
      <c r="BP27" s="105"/>
      <c r="BQ27" s="104"/>
      <c r="BR27" s="105"/>
      <c r="BS27" s="104"/>
      <c r="BT27" s="105"/>
      <c r="BU27" s="104"/>
      <c r="BV27" s="105"/>
      <c r="BW27" s="104"/>
      <c r="BX27" s="105"/>
      <c r="BY27" s="104"/>
      <c r="BZ27" s="105"/>
      <c r="CA27" s="104"/>
      <c r="CB27" s="105"/>
      <c r="CC27" s="101">
        <f t="shared" ref="CC27:CD27" si="23">SUM(C27,E27,G27,I27,K27,M27,O27,Q27,S27,U27,W27,Y27,AA27,AC27,AE27,AG27,AI27,AK27,AM27,AO27,AQ27,AS27,AU27,AW27,AY27,BA27,BC27,BE27,BG27,BI27,BK27,BM27,BO27,BQ27,BS27,BU27,BW27,BY27)</f>
        <v>0</v>
      </c>
      <c r="CD27" s="100">
        <f t="shared" si="23"/>
        <v>0</v>
      </c>
    </row>
    <row r="28" spans="1:82" x14ac:dyDescent="0.2">
      <c r="A28" s="129"/>
      <c r="B28" s="98" t="s">
        <v>504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7">
        <v>1</v>
      </c>
      <c r="R28" s="100"/>
      <c r="S28" s="101"/>
      <c r="T28" s="100"/>
      <c r="U28" s="101"/>
      <c r="V28" s="100"/>
      <c r="W28" s="101"/>
      <c r="X28" s="100"/>
      <c r="Y28" s="101"/>
      <c r="Z28" s="100"/>
      <c r="AA28" s="107">
        <v>1</v>
      </c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7">
        <v>1</v>
      </c>
      <c r="BH28" s="100"/>
      <c r="BI28" s="101"/>
      <c r="BJ28" s="100"/>
      <c r="BK28" s="101"/>
      <c r="BL28" s="100"/>
      <c r="BM28" s="101"/>
      <c r="BN28" s="100"/>
      <c r="BO28" s="101"/>
      <c r="BP28" s="100"/>
      <c r="BQ28" s="101"/>
      <c r="BR28" s="100"/>
      <c r="BS28" s="101"/>
      <c r="BT28" s="100"/>
      <c r="BU28" s="101"/>
      <c r="BV28" s="100"/>
      <c r="BW28" s="101"/>
      <c r="BX28" s="100"/>
      <c r="BY28" s="101"/>
      <c r="BZ28" s="100"/>
      <c r="CA28" s="101"/>
      <c r="CB28" s="100"/>
      <c r="CC28" s="101">
        <f t="shared" ref="CC28:CD28" si="24">SUM(C28,E28,G28,I28,K28,M28,O28,Q28,S28,U28,W28,Y28,AA28,AC28,AE28,AG28,AI28,AK28,AM28,AO28,AQ28,AS28,AU28,AW28,AY28,BA28,BC28,BE28,BG28,BI28,BK28,BM28,BO28,BQ28,BS28,BU28,BW28,BY28)</f>
        <v>3</v>
      </c>
      <c r="CD28" s="100">
        <f t="shared" si="24"/>
        <v>0</v>
      </c>
    </row>
    <row r="29" spans="1:82" x14ac:dyDescent="0.2">
      <c r="A29" s="129"/>
      <c r="B29" s="98" t="s">
        <v>505</v>
      </c>
      <c r="C29" s="101"/>
      <c r="D29" s="100"/>
      <c r="E29" s="107">
        <v>1</v>
      </c>
      <c r="F29" s="100"/>
      <c r="G29" s="107">
        <v>1</v>
      </c>
      <c r="H29" s="100"/>
      <c r="I29" s="107">
        <v>1</v>
      </c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7">
        <v>1</v>
      </c>
      <c r="AB29" s="100"/>
      <c r="AC29" s="101"/>
      <c r="AD29" s="100"/>
      <c r="AE29" s="107">
        <v>2</v>
      </c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/>
      <c r="BJ29" s="100"/>
      <c r="BK29" s="101"/>
      <c r="BL29" s="100"/>
      <c r="BM29" s="107">
        <v>2</v>
      </c>
      <c r="BN29" s="100"/>
      <c r="BO29" s="101"/>
      <c r="BP29" s="100"/>
      <c r="BQ29" s="107">
        <v>1</v>
      </c>
      <c r="BR29" s="100"/>
      <c r="BS29" s="101"/>
      <c r="BT29" s="100"/>
      <c r="BU29" s="107">
        <v>1</v>
      </c>
      <c r="BV29" s="100"/>
      <c r="BW29" s="101"/>
      <c r="BX29" s="100"/>
      <c r="BY29" s="101"/>
      <c r="BZ29" s="100"/>
      <c r="CA29" s="101"/>
      <c r="CB29" s="100"/>
      <c r="CC29" s="101">
        <f t="shared" ref="CC29:CD29" si="25">SUM(C29,E29,G29,I29,K29,M29,O29,Q29,S29,U29,W29,Y29,AA29,AC29,AE29,AG29,AI29,AK29,AM29,AO29,AQ29,AS29,AU29,AW29,AY29,BA29,BC29,BE29,BG29,BI29,BK29,BM29,BO29,BQ29,BS29,BU29,BW29,BY29)</f>
        <v>10</v>
      </c>
      <c r="CD29" s="100">
        <f t="shared" si="25"/>
        <v>0</v>
      </c>
    </row>
    <row r="30" spans="1:82" x14ac:dyDescent="0.2">
      <c r="A30" s="129"/>
      <c r="B30" s="98" t="s">
        <v>506</v>
      </c>
      <c r="C30" s="101"/>
      <c r="D30" s="100"/>
      <c r="E30" s="101"/>
      <c r="F30" s="100"/>
      <c r="G30" s="107">
        <v>2</v>
      </c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7">
        <v>1</v>
      </c>
      <c r="AD30" s="100"/>
      <c r="AE30" s="107">
        <v>2</v>
      </c>
      <c r="AF30" s="100"/>
      <c r="AG30" s="101"/>
      <c r="AH30" s="100"/>
      <c r="AI30" s="101"/>
      <c r="AJ30" s="100"/>
      <c r="AK30" s="107">
        <v>1</v>
      </c>
      <c r="AL30" s="100"/>
      <c r="AM30" s="101"/>
      <c r="AN30" s="100"/>
      <c r="AO30" s="101"/>
      <c r="AP30" s="100"/>
      <c r="AQ30" s="101"/>
      <c r="AR30" s="100"/>
      <c r="AS30" s="101"/>
      <c r="AT30" s="100"/>
      <c r="AU30" s="107">
        <v>2</v>
      </c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  <c r="BK30" s="101"/>
      <c r="BL30" s="100"/>
      <c r="BM30" s="101"/>
      <c r="BN30" s="100"/>
      <c r="BO30" s="101"/>
      <c r="BP30" s="100"/>
      <c r="BQ30" s="101"/>
      <c r="BR30" s="100"/>
      <c r="BS30" s="101"/>
      <c r="BT30" s="100"/>
      <c r="BU30" s="101"/>
      <c r="BV30" s="100"/>
      <c r="BW30" s="101"/>
      <c r="BX30" s="100"/>
      <c r="BY30" s="101"/>
      <c r="BZ30" s="100"/>
      <c r="CA30" s="101"/>
      <c r="CB30" s="100"/>
      <c r="CC30" s="101">
        <f t="shared" ref="CC30:CD30" si="26">SUM(C30,E30,G30,I30,K30,M30,O30,Q30,S30,U30,W30,Y30,AA30,AC30,AE30,AG30,AI30,AK30,AM30,AO30,AQ30,AS30,AU30,AW30,AY30,BA30,BC30,BE30,BG30,BI30,BK30,BM30,BO30,BQ30,BS30,BU30,BW30,BY30)</f>
        <v>8</v>
      </c>
      <c r="CD30" s="100">
        <f t="shared" si="26"/>
        <v>0</v>
      </c>
    </row>
    <row r="31" spans="1:82" x14ac:dyDescent="0.2">
      <c r="A31" s="129"/>
      <c r="B31" s="98" t="s">
        <v>507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7">
        <v>1</v>
      </c>
      <c r="AF31" s="100"/>
      <c r="AG31" s="107">
        <v>1</v>
      </c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  <c r="BK31" s="101"/>
      <c r="BL31" s="100"/>
      <c r="BM31" s="101"/>
      <c r="BN31" s="100"/>
      <c r="BO31" s="101"/>
      <c r="BP31" s="100"/>
      <c r="BQ31" s="101"/>
      <c r="BR31" s="100"/>
      <c r="BS31" s="101"/>
      <c r="BT31" s="100"/>
      <c r="BU31" s="101"/>
      <c r="BV31" s="100"/>
      <c r="BW31" s="101"/>
      <c r="BX31" s="100"/>
      <c r="BY31" s="101"/>
      <c r="BZ31" s="100"/>
      <c r="CA31" s="101"/>
      <c r="CB31" s="100"/>
      <c r="CC31" s="101">
        <f t="shared" ref="CC31:CD31" si="27">SUM(C31,E31,G31,I31,K31,M31,O31,Q31,S31,U31,W31,Y31,AA31,AC31,AE31,AG31,AI31,AK31,AM31,AO31,AQ31,AS31,AU31,AW31,AY31,BA31,BC31,BE31,BG31,BI31,BK31,BM31,BO31,BQ31,BS31,BU31,BW31,BY31)</f>
        <v>2</v>
      </c>
      <c r="CD31" s="100">
        <f t="shared" si="27"/>
        <v>0</v>
      </c>
    </row>
    <row r="32" spans="1:82" x14ac:dyDescent="0.2">
      <c r="A32" s="129"/>
      <c r="B32" s="98" t="s">
        <v>508</v>
      </c>
      <c r="C32" s="101"/>
      <c r="D32" s="100"/>
      <c r="E32" s="101"/>
      <c r="F32" s="100"/>
      <c r="G32" s="107">
        <v>1</v>
      </c>
      <c r="H32" s="100"/>
      <c r="I32" s="101"/>
      <c r="J32" s="100"/>
      <c r="K32" s="101"/>
      <c r="L32" s="100"/>
      <c r="M32" s="101"/>
      <c r="N32" s="100"/>
      <c r="O32" s="101"/>
      <c r="P32" s="100"/>
      <c r="Q32" s="107">
        <v>1</v>
      </c>
      <c r="R32" s="100"/>
      <c r="S32" s="101"/>
      <c r="T32" s="100"/>
      <c r="U32" s="101"/>
      <c r="V32" s="100"/>
      <c r="W32" s="101"/>
      <c r="X32" s="100"/>
      <c r="Y32" s="107">
        <v>1</v>
      </c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7">
        <v>1</v>
      </c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7">
        <v>1</v>
      </c>
      <c r="BJ32" s="100"/>
      <c r="BK32" s="101"/>
      <c r="BL32" s="100"/>
      <c r="BM32" s="101"/>
      <c r="BN32" s="100"/>
      <c r="BO32" s="101"/>
      <c r="BP32" s="100"/>
      <c r="BQ32" s="101"/>
      <c r="BR32" s="100"/>
      <c r="BS32" s="101"/>
      <c r="BT32" s="100"/>
      <c r="BU32" s="101"/>
      <c r="BV32" s="100"/>
      <c r="BW32" s="101"/>
      <c r="BX32" s="100"/>
      <c r="BY32" s="101"/>
      <c r="BZ32" s="100"/>
      <c r="CA32" s="101"/>
      <c r="CB32" s="100"/>
      <c r="CC32" s="101">
        <f t="shared" ref="CC32:CD32" si="28">SUM(C32,E32,G32,I32,K32,M32,O32,Q32,S32,U32,W32,Y32,AA32,AC32,AE32,AG32,AI32,AK32,AM32,AO32,AQ32,AS32,AU32,AW32,AY32,BA32,BC32,BE32,BG32,BI32,BK32,BM32,BO32,BQ32,BS32,BU32,BW32,BY32)</f>
        <v>5</v>
      </c>
      <c r="CD32" s="100">
        <f t="shared" si="28"/>
        <v>0</v>
      </c>
    </row>
    <row r="33" spans="1:82" x14ac:dyDescent="0.2">
      <c r="A33" s="129"/>
      <c r="B33" s="98" t="s">
        <v>509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  <c r="BK33" s="101"/>
      <c r="BL33" s="100"/>
      <c r="BM33" s="101"/>
      <c r="BN33" s="100"/>
      <c r="BO33" s="101"/>
      <c r="BP33" s="100"/>
      <c r="BQ33" s="101"/>
      <c r="BR33" s="100"/>
      <c r="BS33" s="101"/>
      <c r="BT33" s="100"/>
      <c r="BU33" s="101"/>
      <c r="BV33" s="100"/>
      <c r="BW33" s="101"/>
      <c r="BX33" s="100"/>
      <c r="BY33" s="101"/>
      <c r="BZ33" s="100"/>
      <c r="CA33" s="101"/>
      <c r="CB33" s="100"/>
      <c r="CC33" s="101">
        <f t="shared" ref="CC33:CD33" si="29">SUM(C33,E33,G33,I33,K33,M33,O33,Q33,S33,U33,W33,Y33,AA33,AC33,AE33,AG33,AI33,AK33,AM33,AO33,AQ33,AS33,AU33,AW33,AY33,BA33,BC33,BE33,BG33,BI33,BK33,BM33,BO33,BQ33,BS33,BU33,BW33,BY33)</f>
        <v>0</v>
      </c>
      <c r="CD33" s="100">
        <f t="shared" si="29"/>
        <v>0</v>
      </c>
    </row>
    <row r="34" spans="1:82" x14ac:dyDescent="0.2">
      <c r="A34" s="130"/>
      <c r="B34" s="103" t="s">
        <v>510</v>
      </c>
      <c r="C34" s="104"/>
      <c r="D34" s="105"/>
      <c r="E34" s="101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7">
        <v>2</v>
      </c>
      <c r="R34" s="100"/>
      <c r="S34" s="101"/>
      <c r="T34" s="100"/>
      <c r="U34" s="101"/>
      <c r="V34" s="100"/>
      <c r="W34" s="101"/>
      <c r="X34" s="100"/>
      <c r="Y34" s="101"/>
      <c r="Z34" s="100"/>
      <c r="AA34" s="101"/>
      <c r="AB34" s="100"/>
      <c r="AC34" s="107">
        <v>1</v>
      </c>
      <c r="AD34" s="100"/>
      <c r="AE34" s="107">
        <v>1</v>
      </c>
      <c r="AF34" s="100"/>
      <c r="AG34" s="101"/>
      <c r="AH34" s="100"/>
      <c r="AI34" s="101"/>
      <c r="AJ34" s="100"/>
      <c r="AK34" s="107">
        <v>3</v>
      </c>
      <c r="AL34" s="100"/>
      <c r="AM34" s="101"/>
      <c r="AN34" s="100"/>
      <c r="AO34" s="101"/>
      <c r="AP34" s="100"/>
      <c r="AQ34" s="101"/>
      <c r="AR34" s="100"/>
      <c r="AS34" s="101"/>
      <c r="AT34" s="100"/>
      <c r="AU34" s="107">
        <v>1</v>
      </c>
      <c r="AV34" s="100"/>
      <c r="AW34" s="101"/>
      <c r="AX34" s="100"/>
      <c r="AY34" s="101"/>
      <c r="AZ34" s="100"/>
      <c r="BA34" s="101"/>
      <c r="BB34" s="100"/>
      <c r="BC34" s="101"/>
      <c r="BD34" s="100"/>
      <c r="BE34" s="101"/>
      <c r="BF34" s="100"/>
      <c r="BG34" s="101"/>
      <c r="BH34" s="100"/>
      <c r="BI34" s="107">
        <v>1</v>
      </c>
      <c r="BJ34" s="100"/>
      <c r="BK34" s="101"/>
      <c r="BL34" s="100"/>
      <c r="BM34" s="107">
        <v>2</v>
      </c>
      <c r="BN34" s="100"/>
      <c r="BO34" s="107">
        <v>1</v>
      </c>
      <c r="BP34" s="100"/>
      <c r="BQ34" s="107">
        <v>1</v>
      </c>
      <c r="BR34" s="100"/>
      <c r="BS34" s="101"/>
      <c r="BT34" s="100"/>
      <c r="BU34" s="101"/>
      <c r="BV34" s="100"/>
      <c r="BW34" s="101"/>
      <c r="BX34" s="100"/>
      <c r="BY34" s="101"/>
      <c r="BZ34" s="100"/>
      <c r="CA34" s="101"/>
      <c r="CB34" s="100"/>
      <c r="CC34" s="101">
        <f t="shared" ref="CC34:CD34" si="30">SUM(C34,E34,G34,I34,K34,M34,O34,Q34,S34,U34,W34,Y34,AA34,AC34,AE34,AG34,AI34,AK34,AM34,AO34,AQ34,AS34,AU34,AW34,AY34,BA34,BC34,BE34,BG34,BI34,BK34,BM34,BO34,BQ34,BS34,BU34,BW34,BY34)</f>
        <v>13</v>
      </c>
      <c r="CD34" s="100">
        <f t="shared" si="30"/>
        <v>0</v>
      </c>
    </row>
    <row r="35" spans="1:82" x14ac:dyDescent="0.2">
      <c r="A35" s="143" t="s">
        <v>42</v>
      </c>
      <c r="B35" s="109" t="s">
        <v>511</v>
      </c>
      <c r="C35" s="101"/>
      <c r="D35" s="100"/>
      <c r="E35" s="104"/>
      <c r="F35" s="105"/>
      <c r="G35" s="104"/>
      <c r="H35" s="105"/>
      <c r="I35" s="104"/>
      <c r="J35" s="105"/>
      <c r="K35" s="104"/>
      <c r="L35" s="105"/>
      <c r="M35" s="104"/>
      <c r="N35" s="105"/>
      <c r="O35" s="104"/>
      <c r="P35" s="105"/>
      <c r="Q35" s="110">
        <v>1</v>
      </c>
      <c r="R35" s="105"/>
      <c r="S35" s="104"/>
      <c r="T35" s="105"/>
      <c r="U35" s="104"/>
      <c r="V35" s="105"/>
      <c r="W35" s="104"/>
      <c r="X35" s="105"/>
      <c r="Y35" s="104"/>
      <c r="Z35" s="105"/>
      <c r="AA35" s="104"/>
      <c r="AB35" s="105"/>
      <c r="AC35" s="110">
        <v>2</v>
      </c>
      <c r="AD35" s="105"/>
      <c r="AE35" s="104"/>
      <c r="AF35" s="105"/>
      <c r="AG35" s="104"/>
      <c r="AH35" s="105"/>
      <c r="AI35" s="104"/>
      <c r="AJ35" s="105"/>
      <c r="AK35" s="104"/>
      <c r="AL35" s="105"/>
      <c r="AM35" s="104"/>
      <c r="AN35" s="105"/>
      <c r="AO35" s="104"/>
      <c r="AP35" s="105"/>
      <c r="AQ35" s="104"/>
      <c r="AR35" s="105"/>
      <c r="AS35" s="104"/>
      <c r="AT35" s="105"/>
      <c r="AU35" s="110">
        <v>1</v>
      </c>
      <c r="AV35" s="105"/>
      <c r="AW35" s="104"/>
      <c r="AX35" s="105"/>
      <c r="AY35" s="104"/>
      <c r="AZ35" s="105"/>
      <c r="BA35" s="104"/>
      <c r="BB35" s="105"/>
      <c r="BC35" s="104"/>
      <c r="BD35" s="105"/>
      <c r="BE35" s="104"/>
      <c r="BF35" s="105"/>
      <c r="BG35" s="104"/>
      <c r="BH35" s="105"/>
      <c r="BI35" s="104"/>
      <c r="BJ35" s="105"/>
      <c r="BK35" s="104"/>
      <c r="BL35" s="105"/>
      <c r="BM35" s="110">
        <v>1</v>
      </c>
      <c r="BN35" s="105"/>
      <c r="BO35" s="104"/>
      <c r="BP35" s="105"/>
      <c r="BQ35" s="104"/>
      <c r="BR35" s="105"/>
      <c r="BS35" s="104"/>
      <c r="BT35" s="105"/>
      <c r="BU35" s="104"/>
      <c r="BV35" s="105"/>
      <c r="BW35" s="104"/>
      <c r="BX35" s="105"/>
      <c r="BY35" s="104"/>
      <c r="BZ35" s="105"/>
      <c r="CA35" s="104"/>
      <c r="CB35" s="105"/>
      <c r="CC35" s="101">
        <f t="shared" ref="CC35:CD35" si="31">SUM(C35,E35,G35,I35,K35,M35,O35,Q35,S35,U35,W35,Y35,AA35,AC35,AE35,AG35,AI35,AK35,AM35,AO35,AQ35,AS35,AU35,AW35,AY35,BA35,BC35,BE35,BG35,BI35,BK35,BM35,BO35,BQ35,BS35,BU35,BW35,BY35)</f>
        <v>5</v>
      </c>
      <c r="CD35" s="100">
        <f t="shared" si="31"/>
        <v>0</v>
      </c>
    </row>
    <row r="36" spans="1:82" x14ac:dyDescent="0.2">
      <c r="A36" s="129"/>
      <c r="B36" s="109" t="s">
        <v>512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7">
        <v>1</v>
      </c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  <c r="BK36" s="101"/>
      <c r="BL36" s="100"/>
      <c r="BM36" s="101"/>
      <c r="BN36" s="100"/>
      <c r="BO36" s="101"/>
      <c r="BP36" s="100"/>
      <c r="BQ36" s="101"/>
      <c r="BR36" s="100"/>
      <c r="BS36" s="101"/>
      <c r="BT36" s="100"/>
      <c r="BU36" s="101"/>
      <c r="BV36" s="100"/>
      <c r="BW36" s="101"/>
      <c r="BX36" s="100"/>
      <c r="BY36" s="101"/>
      <c r="BZ36" s="100"/>
      <c r="CA36" s="101"/>
      <c r="CB36" s="100"/>
      <c r="CC36" s="101">
        <f t="shared" ref="CC36:CD36" si="32">SUM(C36,E36,G36,I36,K36,M36,O36,Q36,S36,U36,W36,Y36,AA36,AC36,AE36,AG36,AI36,AK36,AM36,AO36,AQ36,AS36,AU36,AW36,AY36,BA36,BC36,BE36,BG36,BI36,BK36,BM36,BO36,BQ36,BS36,BU36,BW36,BY36)</f>
        <v>1</v>
      </c>
      <c r="CD36" s="100">
        <f t="shared" si="32"/>
        <v>0</v>
      </c>
    </row>
    <row r="37" spans="1:82" x14ac:dyDescent="0.2">
      <c r="A37" s="129"/>
      <c r="B37" s="100" t="s">
        <v>224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  <c r="BK37" s="101"/>
      <c r="BL37" s="100"/>
      <c r="BM37" s="101"/>
      <c r="BN37" s="100"/>
      <c r="BO37" s="101"/>
      <c r="BP37" s="100"/>
      <c r="BQ37" s="101"/>
      <c r="BR37" s="100"/>
      <c r="BS37" s="101"/>
      <c r="BT37" s="100"/>
      <c r="BU37" s="101"/>
      <c r="BV37" s="100"/>
      <c r="BW37" s="101"/>
      <c r="BX37" s="100"/>
      <c r="BY37" s="101"/>
      <c r="BZ37" s="100"/>
      <c r="CA37" s="101"/>
      <c r="CB37" s="100"/>
      <c r="CC37" s="101">
        <f t="shared" ref="CC37:CD37" si="33">SUM(C37,E37,G37,I37,K37,M37,O37,Q37,S37,U37,W37,Y37,AA37,AC37,AE37,AG37,AI37,AK37,AM37,AO37,AQ37,AS37,AU37,AW37,AY37,BA37,BC37,BE37,BG37,BI37,BK37,BM37,BO37,BQ37,BS37,BU37,BW37,BY37)</f>
        <v>0</v>
      </c>
      <c r="CD37" s="100">
        <f t="shared" si="33"/>
        <v>0</v>
      </c>
    </row>
    <row r="38" spans="1:82" x14ac:dyDescent="0.2">
      <c r="A38" s="129"/>
      <c r="B38" s="100" t="s">
        <v>225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  <c r="BK38" s="101"/>
      <c r="BL38" s="100"/>
      <c r="BM38" s="101"/>
      <c r="BN38" s="100"/>
      <c r="BO38" s="101"/>
      <c r="BP38" s="100"/>
      <c r="BQ38" s="101"/>
      <c r="BR38" s="100"/>
      <c r="BS38" s="101"/>
      <c r="BT38" s="100"/>
      <c r="BU38" s="101"/>
      <c r="BV38" s="100"/>
      <c r="BW38" s="101"/>
      <c r="BX38" s="100"/>
      <c r="BY38" s="101"/>
      <c r="BZ38" s="100"/>
      <c r="CA38" s="101"/>
      <c r="CB38" s="100"/>
      <c r="CC38" s="101">
        <f t="shared" ref="CC38:CD38" si="34">SUM(C38,E38,G38,I38,K38,M38,O38,Q38,S38,U38,W38,Y38,AA38,AC38,AE38,AG38,AI38,AK38,AM38,AO38,AQ38,AS38,AU38,AW38,AY38,BA38,BC38,BE38,BG38,BI38,BK38,BM38,BO38,BQ38,BS38,BU38,BW38,BY38)</f>
        <v>0</v>
      </c>
      <c r="CD38" s="100">
        <f t="shared" si="34"/>
        <v>0</v>
      </c>
    </row>
    <row r="39" spans="1:8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  <c r="BK39" s="101"/>
      <c r="BL39" s="100"/>
      <c r="BM39" s="101"/>
      <c r="BN39" s="100"/>
      <c r="BO39" s="101"/>
      <c r="BP39" s="100"/>
      <c r="BQ39" s="101"/>
      <c r="BR39" s="100"/>
      <c r="BS39" s="101"/>
      <c r="BT39" s="100"/>
      <c r="BU39" s="101"/>
      <c r="BV39" s="100"/>
      <c r="BW39" s="101"/>
      <c r="BX39" s="100"/>
      <c r="BY39" s="101"/>
      <c r="BZ39" s="100"/>
      <c r="CA39" s="101"/>
      <c r="CB39" s="100"/>
      <c r="CC39" s="101"/>
      <c r="CD39" s="100"/>
    </row>
    <row r="40" spans="1:8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  <c r="BK40" s="101"/>
      <c r="BL40" s="100"/>
      <c r="BM40" s="101"/>
      <c r="BN40" s="100"/>
      <c r="BO40" s="101"/>
      <c r="BP40" s="100"/>
      <c r="BQ40" s="101"/>
      <c r="BR40" s="100"/>
      <c r="BS40" s="101"/>
      <c r="BT40" s="100"/>
      <c r="BU40" s="101"/>
      <c r="BV40" s="100"/>
      <c r="BW40" s="101"/>
      <c r="BX40" s="100"/>
      <c r="BY40" s="101"/>
      <c r="BZ40" s="100"/>
      <c r="CA40" s="101"/>
      <c r="CB40" s="100"/>
      <c r="CC40" s="101"/>
      <c r="CD40" s="100"/>
    </row>
    <row r="41" spans="1:8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  <c r="BK41" s="101"/>
      <c r="BL41" s="100"/>
      <c r="BM41" s="101"/>
      <c r="BN41" s="100"/>
      <c r="BO41" s="101"/>
      <c r="BP41" s="100"/>
      <c r="BQ41" s="101"/>
      <c r="BR41" s="100"/>
      <c r="BS41" s="101"/>
      <c r="BT41" s="100"/>
      <c r="BU41" s="101"/>
      <c r="BV41" s="100"/>
      <c r="BW41" s="101"/>
      <c r="BX41" s="100"/>
      <c r="BY41" s="101"/>
      <c r="BZ41" s="100"/>
      <c r="CA41" s="101"/>
      <c r="CB41" s="100"/>
      <c r="CC41" s="101"/>
      <c r="CD41" s="100"/>
    </row>
    <row r="42" spans="1:8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  <c r="BK42" s="101"/>
      <c r="BL42" s="100"/>
      <c r="BM42" s="101"/>
      <c r="BN42" s="100"/>
      <c r="BO42" s="101"/>
      <c r="BP42" s="100"/>
      <c r="BQ42" s="101"/>
      <c r="BR42" s="100"/>
      <c r="BS42" s="101"/>
      <c r="BT42" s="100"/>
      <c r="BU42" s="101"/>
      <c r="BV42" s="100"/>
      <c r="BW42" s="101"/>
      <c r="BX42" s="100"/>
      <c r="BY42" s="101"/>
      <c r="BZ42" s="100"/>
      <c r="CA42" s="101"/>
      <c r="CB42" s="100"/>
      <c r="CC42" s="101"/>
      <c r="CD42" s="100"/>
    </row>
    <row r="43" spans="1:8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  <c r="BK43" s="101"/>
      <c r="BL43" s="100"/>
      <c r="BM43" s="101"/>
      <c r="BN43" s="100"/>
      <c r="BO43" s="101"/>
      <c r="BP43" s="100"/>
      <c r="BQ43" s="101"/>
      <c r="BR43" s="100"/>
      <c r="BS43" s="101"/>
      <c r="BT43" s="100"/>
      <c r="BU43" s="101"/>
      <c r="BV43" s="100"/>
      <c r="BW43" s="101"/>
      <c r="BX43" s="100"/>
      <c r="BY43" s="101"/>
      <c r="BZ43" s="100"/>
      <c r="CA43" s="101"/>
      <c r="CB43" s="100"/>
      <c r="CC43" s="101"/>
      <c r="CD43" s="100"/>
    </row>
    <row r="44" spans="1:8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  <c r="BK44" s="101"/>
      <c r="BL44" s="100"/>
      <c r="BM44" s="101"/>
      <c r="BN44" s="100"/>
      <c r="BO44" s="101"/>
      <c r="BP44" s="100"/>
      <c r="BQ44" s="101"/>
      <c r="BR44" s="100"/>
      <c r="BS44" s="101"/>
      <c r="BT44" s="100"/>
      <c r="BU44" s="101"/>
      <c r="BV44" s="100"/>
      <c r="BW44" s="101"/>
      <c r="BX44" s="100"/>
      <c r="BY44" s="101"/>
      <c r="BZ44" s="100"/>
      <c r="CA44" s="101"/>
      <c r="CB44" s="100"/>
      <c r="CC44" s="101"/>
      <c r="CD44" s="100"/>
    </row>
    <row r="45" spans="1:82" x14ac:dyDescent="0.2">
      <c r="A45" s="106"/>
    </row>
    <row r="46" spans="1:82" ht="12.75" x14ac:dyDescent="0.2">
      <c r="A46" s="106"/>
    </row>
    <row r="47" spans="1:82" ht="12.75" x14ac:dyDescent="0.2">
      <c r="A47" s="106"/>
    </row>
    <row r="48" spans="1:82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44">
    <mergeCell ref="AK2:AL2"/>
    <mergeCell ref="AM2:AN2"/>
    <mergeCell ref="AO2:AP2"/>
    <mergeCell ref="AA2:AB2"/>
    <mergeCell ref="AC2:AD2"/>
    <mergeCell ref="AE2:AF2"/>
    <mergeCell ref="AG2:AH2"/>
    <mergeCell ref="AI2:AJ2"/>
    <mergeCell ref="A4:A26"/>
    <mergeCell ref="A27:A34"/>
    <mergeCell ref="A35:A44"/>
    <mergeCell ref="S2:T2"/>
    <mergeCell ref="U2:V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BA2:BB2"/>
    <mergeCell ref="BC2:BD2"/>
    <mergeCell ref="BE2:BF2"/>
    <mergeCell ref="C1:BJ1"/>
    <mergeCell ref="C2:D2"/>
    <mergeCell ref="E2:F2"/>
    <mergeCell ref="G2:H2"/>
    <mergeCell ref="I2:J2"/>
    <mergeCell ref="K2:L2"/>
    <mergeCell ref="M2:N2"/>
    <mergeCell ref="BG2:BH2"/>
    <mergeCell ref="BI2:BJ2"/>
    <mergeCell ref="O2:P2"/>
    <mergeCell ref="Q2:R2"/>
    <mergeCell ref="W2:X2"/>
    <mergeCell ref="Y2:Z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ED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134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</row>
    <row r="2" spans="1:134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  <c r="BK2" s="139" t="s">
        <v>264</v>
      </c>
      <c r="BL2" s="140"/>
      <c r="BM2" s="139" t="s">
        <v>265</v>
      </c>
      <c r="BN2" s="140"/>
      <c r="BO2" s="139" t="s">
        <v>266</v>
      </c>
      <c r="BP2" s="140"/>
      <c r="BQ2" s="139" t="s">
        <v>267</v>
      </c>
      <c r="BR2" s="140"/>
      <c r="BS2" s="144" t="s">
        <v>268</v>
      </c>
      <c r="BT2" s="140"/>
      <c r="BU2" s="144" t="s">
        <v>269</v>
      </c>
      <c r="BV2" s="140"/>
      <c r="BW2" s="144" t="s">
        <v>270</v>
      </c>
      <c r="BX2" s="140"/>
      <c r="BY2" s="144" t="s">
        <v>271</v>
      </c>
      <c r="BZ2" s="140"/>
      <c r="CA2" s="144" t="s">
        <v>272</v>
      </c>
      <c r="CB2" s="140"/>
      <c r="CC2" s="144" t="s">
        <v>273</v>
      </c>
      <c r="CD2" s="140"/>
      <c r="CE2" s="144" t="s">
        <v>274</v>
      </c>
      <c r="CF2" s="140"/>
      <c r="CG2" s="144" t="s">
        <v>275</v>
      </c>
      <c r="CH2" s="140"/>
      <c r="CI2" s="144" t="s">
        <v>276</v>
      </c>
      <c r="CJ2" s="140"/>
      <c r="CK2" s="144" t="s">
        <v>277</v>
      </c>
      <c r="CL2" s="140"/>
      <c r="CM2" s="144" t="s">
        <v>278</v>
      </c>
      <c r="CN2" s="140"/>
      <c r="CO2" s="144" t="s">
        <v>279</v>
      </c>
      <c r="CP2" s="140"/>
      <c r="CQ2" s="144" t="s">
        <v>280</v>
      </c>
      <c r="CR2" s="140"/>
      <c r="CS2" s="144" t="s">
        <v>281</v>
      </c>
      <c r="CT2" s="140"/>
      <c r="CU2" s="144" t="s">
        <v>282</v>
      </c>
      <c r="CV2" s="140"/>
      <c r="CW2" s="144" t="s">
        <v>283</v>
      </c>
      <c r="CX2" s="140"/>
      <c r="CY2" s="144" t="s">
        <v>284</v>
      </c>
      <c r="CZ2" s="140"/>
      <c r="DA2" s="144" t="s">
        <v>285</v>
      </c>
      <c r="DB2" s="140"/>
      <c r="DC2" s="144" t="s">
        <v>286</v>
      </c>
      <c r="DD2" s="140"/>
      <c r="DE2" s="144" t="s">
        <v>287</v>
      </c>
      <c r="DF2" s="140"/>
      <c r="DG2" s="144" t="s">
        <v>288</v>
      </c>
      <c r="DH2" s="140"/>
      <c r="DI2" s="144" t="s">
        <v>289</v>
      </c>
      <c r="DJ2" s="140"/>
      <c r="DK2" s="144" t="s">
        <v>290</v>
      </c>
      <c r="DL2" s="140"/>
      <c r="DM2" s="144" t="s">
        <v>291</v>
      </c>
      <c r="DN2" s="140"/>
      <c r="DO2" s="144" t="s">
        <v>292</v>
      </c>
      <c r="DP2" s="140"/>
      <c r="DQ2" s="144" t="s">
        <v>513</v>
      </c>
      <c r="DR2" s="140"/>
      <c r="DS2" s="144" t="s">
        <v>514</v>
      </c>
      <c r="DT2" s="140"/>
      <c r="DU2" s="144" t="s">
        <v>515</v>
      </c>
      <c r="DV2" s="140"/>
      <c r="DW2" s="144" t="s">
        <v>516</v>
      </c>
      <c r="DX2" s="140"/>
      <c r="DY2" s="144" t="s">
        <v>517</v>
      </c>
      <c r="DZ2" s="140"/>
      <c r="EA2" s="144" t="s">
        <v>518</v>
      </c>
      <c r="EB2" s="140"/>
      <c r="EC2" s="139" t="s">
        <v>5</v>
      </c>
      <c r="ED2" s="140"/>
    </row>
    <row r="3" spans="1:134" x14ac:dyDescent="0.2">
      <c r="A3" s="94"/>
      <c r="B3" s="95" t="s">
        <v>519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6" t="s">
        <v>8</v>
      </c>
      <c r="BK3" s="96" t="s">
        <v>7</v>
      </c>
      <c r="BL3" s="96" t="s">
        <v>8</v>
      </c>
      <c r="BM3" s="96" t="s">
        <v>7</v>
      </c>
      <c r="BN3" s="96" t="s">
        <v>8</v>
      </c>
      <c r="BO3" s="96" t="s">
        <v>7</v>
      </c>
      <c r="BP3" s="96" t="s">
        <v>8</v>
      </c>
      <c r="BQ3" s="96" t="s">
        <v>7</v>
      </c>
      <c r="BR3" s="96" t="s">
        <v>8</v>
      </c>
      <c r="BS3" s="113" t="s">
        <v>7</v>
      </c>
      <c r="BT3" s="96" t="s">
        <v>8</v>
      </c>
      <c r="BU3" s="113" t="s">
        <v>7</v>
      </c>
      <c r="BV3" s="96" t="s">
        <v>8</v>
      </c>
      <c r="BW3" s="113" t="s">
        <v>7</v>
      </c>
      <c r="BX3" s="96" t="s">
        <v>8</v>
      </c>
      <c r="BY3" s="113" t="s">
        <v>7</v>
      </c>
      <c r="BZ3" s="96" t="s">
        <v>8</v>
      </c>
      <c r="CA3" s="113" t="s">
        <v>7</v>
      </c>
      <c r="CB3" s="96" t="s">
        <v>8</v>
      </c>
      <c r="CC3" s="113" t="s">
        <v>7</v>
      </c>
      <c r="CD3" s="96" t="s">
        <v>8</v>
      </c>
      <c r="CE3" s="113" t="s">
        <v>7</v>
      </c>
      <c r="CF3" s="96" t="s">
        <v>8</v>
      </c>
      <c r="CG3" s="113" t="s">
        <v>7</v>
      </c>
      <c r="CH3" s="96" t="s">
        <v>8</v>
      </c>
      <c r="CI3" s="113" t="s">
        <v>7</v>
      </c>
      <c r="CJ3" s="96" t="s">
        <v>8</v>
      </c>
      <c r="CK3" s="113" t="s">
        <v>7</v>
      </c>
      <c r="CL3" s="96" t="s">
        <v>8</v>
      </c>
      <c r="CM3" s="113" t="s">
        <v>7</v>
      </c>
      <c r="CN3" s="96" t="s">
        <v>8</v>
      </c>
      <c r="CO3" s="113" t="s">
        <v>7</v>
      </c>
      <c r="CP3" s="96" t="s">
        <v>8</v>
      </c>
      <c r="CQ3" s="113" t="s">
        <v>7</v>
      </c>
      <c r="CR3" s="96" t="s">
        <v>8</v>
      </c>
      <c r="CS3" s="113" t="s">
        <v>7</v>
      </c>
      <c r="CT3" s="96" t="s">
        <v>8</v>
      </c>
      <c r="CU3" s="113" t="s">
        <v>7</v>
      </c>
      <c r="CV3" s="96" t="s">
        <v>8</v>
      </c>
      <c r="CW3" s="113" t="s">
        <v>7</v>
      </c>
      <c r="CX3" s="96" t="s">
        <v>8</v>
      </c>
      <c r="CY3" s="113" t="s">
        <v>7</v>
      </c>
      <c r="CZ3" s="96" t="s">
        <v>8</v>
      </c>
      <c r="DA3" s="113" t="s">
        <v>7</v>
      </c>
      <c r="DB3" s="96" t="s">
        <v>8</v>
      </c>
      <c r="DC3" s="113" t="s">
        <v>7</v>
      </c>
      <c r="DD3" s="96" t="s">
        <v>8</v>
      </c>
      <c r="DE3" s="113" t="s">
        <v>7</v>
      </c>
      <c r="DF3" s="96" t="s">
        <v>8</v>
      </c>
      <c r="DG3" s="113" t="s">
        <v>7</v>
      </c>
      <c r="DH3" s="96" t="s">
        <v>8</v>
      </c>
      <c r="DI3" s="113" t="s">
        <v>7</v>
      </c>
      <c r="DJ3" s="96" t="s">
        <v>8</v>
      </c>
      <c r="DK3" s="113" t="s">
        <v>7</v>
      </c>
      <c r="DL3" s="96" t="s">
        <v>8</v>
      </c>
      <c r="DM3" s="113" t="s">
        <v>7</v>
      </c>
      <c r="DN3" s="96" t="s">
        <v>8</v>
      </c>
      <c r="DO3" s="113" t="s">
        <v>7</v>
      </c>
      <c r="DP3" s="96" t="s">
        <v>8</v>
      </c>
      <c r="DQ3" s="113" t="s">
        <v>7</v>
      </c>
      <c r="DR3" s="96" t="s">
        <v>8</v>
      </c>
      <c r="DS3" s="113" t="s">
        <v>7</v>
      </c>
      <c r="DT3" s="96" t="s">
        <v>8</v>
      </c>
      <c r="DU3" s="113" t="s">
        <v>7</v>
      </c>
      <c r="DV3" s="96" t="s">
        <v>8</v>
      </c>
      <c r="DW3" s="113" t="s">
        <v>7</v>
      </c>
      <c r="DX3" s="96" t="s">
        <v>8</v>
      </c>
      <c r="DY3" s="113" t="s">
        <v>7</v>
      </c>
      <c r="DZ3" s="96" t="s">
        <v>8</v>
      </c>
      <c r="EA3" s="113" t="s">
        <v>7</v>
      </c>
      <c r="EB3" s="96" t="s">
        <v>8</v>
      </c>
      <c r="EC3" s="96" t="s">
        <v>7</v>
      </c>
      <c r="ED3" s="97" t="s">
        <v>8</v>
      </c>
    </row>
    <row r="4" spans="1:134" x14ac:dyDescent="0.2">
      <c r="A4" s="143" t="s">
        <v>9</v>
      </c>
      <c r="B4" s="98" t="s">
        <v>520</v>
      </c>
      <c r="C4" s="99"/>
      <c r="D4" s="100"/>
      <c r="E4" s="101"/>
      <c r="F4" s="100"/>
      <c r="G4" s="101"/>
      <c r="H4" s="100"/>
      <c r="I4" s="101"/>
      <c r="J4" s="100"/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7">
        <v>1</v>
      </c>
      <c r="AD4" s="100"/>
      <c r="AE4" s="101"/>
      <c r="AF4" s="100"/>
      <c r="AG4" s="101"/>
      <c r="AH4" s="100"/>
      <c r="AI4" s="107">
        <v>2</v>
      </c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7">
        <v>1</v>
      </c>
      <c r="BD4" s="100"/>
      <c r="BE4" s="101"/>
      <c r="BF4" s="100"/>
      <c r="BG4" s="101"/>
      <c r="BH4" s="100"/>
      <c r="BI4" s="101"/>
      <c r="BJ4" s="100"/>
      <c r="BK4" s="107">
        <v>1</v>
      </c>
      <c r="BL4" s="100"/>
      <c r="BM4" s="101"/>
      <c r="BN4" s="100"/>
      <c r="BO4" s="101"/>
      <c r="BP4" s="100"/>
      <c r="BQ4" s="101"/>
      <c r="BR4" s="100"/>
      <c r="BS4" s="114">
        <v>1</v>
      </c>
      <c r="BT4" s="100"/>
      <c r="BU4" s="115"/>
      <c r="BV4" s="100"/>
      <c r="BW4" s="115"/>
      <c r="BX4" s="100"/>
      <c r="BY4" s="115"/>
      <c r="BZ4" s="100"/>
      <c r="CA4" s="115"/>
      <c r="CB4" s="100"/>
      <c r="CC4" s="115"/>
      <c r="CD4" s="100"/>
      <c r="CE4" s="115"/>
      <c r="CF4" s="100"/>
      <c r="CG4" s="115"/>
      <c r="CH4" s="100"/>
      <c r="CI4" s="114">
        <v>2</v>
      </c>
      <c r="CJ4" s="100"/>
      <c r="CK4" s="115"/>
      <c r="CL4" s="100"/>
      <c r="CM4" s="115"/>
      <c r="CN4" s="100"/>
      <c r="CO4" s="115"/>
      <c r="CP4" s="100"/>
      <c r="CQ4" s="115"/>
      <c r="CR4" s="100"/>
      <c r="CS4" s="115"/>
      <c r="CT4" s="100"/>
      <c r="CU4" s="114">
        <v>2</v>
      </c>
      <c r="CV4" s="100"/>
      <c r="CW4" s="115"/>
      <c r="CX4" s="100"/>
      <c r="CY4" s="115"/>
      <c r="CZ4" s="100"/>
      <c r="DA4" s="115"/>
      <c r="DB4" s="100"/>
      <c r="DC4" s="115"/>
      <c r="DD4" s="100"/>
      <c r="DE4" s="115"/>
      <c r="DF4" s="100"/>
      <c r="DG4" s="115"/>
      <c r="DH4" s="100"/>
      <c r="DI4" s="115"/>
      <c r="DJ4" s="100"/>
      <c r="DK4" s="115"/>
      <c r="DL4" s="100"/>
      <c r="DM4" s="115"/>
      <c r="DN4" s="100"/>
      <c r="DO4" s="115"/>
      <c r="DP4" s="100"/>
      <c r="DQ4" s="115"/>
      <c r="DR4" s="100"/>
      <c r="DS4" s="115"/>
      <c r="DT4" s="100"/>
      <c r="DU4" s="115"/>
      <c r="DV4" s="100"/>
      <c r="DW4" s="115"/>
      <c r="DX4" s="100"/>
      <c r="DY4" s="115"/>
      <c r="DZ4" s="100"/>
      <c r="EA4" s="115"/>
      <c r="EB4" s="100"/>
      <c r="EC4" s="101">
        <f t="shared" ref="EC4:EC44" si="0">SUM(C4,E4,G4,I4,K4,M4,O4,Q4,S4,U4,W4,Y4,AA4,AC4,AE4,AG4,AI4,AK4,AM4,AO4,AQ4,AS4,AU4,AW4,AY4,BA4,BC4,BE4,BG4,BI4,BK4,BM4,BO4,BQ4,BS4,BU4,BW4,BY4,CA4,CC4,CE4,CG4,CI4,CK4,CM4,CO4,CQ4,CS4,CU4,CW4,CY4,DA4,DC4,DE4,DG4,DI4,DK4,DM4,DO4,DQ4,DS4,DU4,DW4,EA4)</f>
        <v>10</v>
      </c>
      <c r="ED4" s="100">
        <f t="shared" ref="ED4:ED44" si="1">SUM(D4,F4,H4,J4,L4,N4,P4,R4,T4,V4,X4,Z4,AB4,AD4,AF4,AH4,AJ4,AL4,AN4,AP4,AR4,AT4,AV4,AX4,AZ4,BB4,BD4,BF4,BH4,BJ4,BL4,BN4,BP4,BR4,BT4,BV4,BX4,BZ4,CB4,CD4,CF4,CH4,CJ4,CL4,CN4,CP4,CR4,CT4,CV4,CX4,CZ4,DB4,DD4,DF4,DH4,DJ4,DL4,DN4,DP4,DR4,DT4,DV4,DX4,DZ4,EB4)</f>
        <v>0</v>
      </c>
    </row>
    <row r="5" spans="1:134" x14ac:dyDescent="0.2">
      <c r="A5" s="129"/>
      <c r="B5" s="98" t="s">
        <v>521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9">
        <v>1</v>
      </c>
      <c r="BI5" s="101"/>
      <c r="BJ5" s="109"/>
      <c r="BK5" s="101"/>
      <c r="BL5" s="109"/>
      <c r="BM5" s="101"/>
      <c r="BN5" s="109"/>
      <c r="BO5" s="101"/>
      <c r="BP5" s="109"/>
      <c r="BQ5" s="101"/>
      <c r="BR5" s="109"/>
      <c r="BS5" s="116"/>
      <c r="BT5" s="117"/>
      <c r="BU5" s="116"/>
      <c r="BV5" s="117"/>
      <c r="BW5" s="116"/>
      <c r="BX5" s="117"/>
      <c r="BY5" s="116"/>
      <c r="BZ5" s="117"/>
      <c r="CA5" s="116"/>
      <c r="CB5" s="117"/>
      <c r="CC5" s="116"/>
      <c r="CD5" s="117"/>
      <c r="CE5" s="116"/>
      <c r="CF5" s="117"/>
      <c r="CG5" s="114">
        <v>3</v>
      </c>
      <c r="CH5" s="117"/>
      <c r="CI5" s="116"/>
      <c r="CJ5" s="117"/>
      <c r="CK5" s="116"/>
      <c r="CL5" s="117"/>
      <c r="CM5" s="114">
        <v>1</v>
      </c>
      <c r="CN5" s="117"/>
      <c r="CO5" s="116"/>
      <c r="CP5" s="117"/>
      <c r="CQ5" s="116"/>
      <c r="CR5" s="117"/>
      <c r="CS5" s="116"/>
      <c r="CT5" s="117"/>
      <c r="CU5" s="114">
        <v>4</v>
      </c>
      <c r="CV5" s="117"/>
      <c r="CW5" s="116"/>
      <c r="CX5" s="117"/>
      <c r="CY5" s="116"/>
      <c r="CZ5" s="117"/>
      <c r="DA5" s="116"/>
      <c r="DB5" s="117"/>
      <c r="DC5" s="116"/>
      <c r="DD5" s="117"/>
      <c r="DE5" s="114">
        <v>1</v>
      </c>
      <c r="DF5" s="117"/>
      <c r="DG5" s="116"/>
      <c r="DH5" s="117"/>
      <c r="DI5" s="116"/>
      <c r="DJ5" s="117"/>
      <c r="DK5" s="114">
        <v>1</v>
      </c>
      <c r="DL5" s="117"/>
      <c r="DM5" s="116"/>
      <c r="DN5" s="117"/>
      <c r="DO5" s="114">
        <v>1</v>
      </c>
      <c r="DP5" s="117"/>
      <c r="DQ5" s="116"/>
      <c r="DR5" s="117"/>
      <c r="DS5" s="114">
        <v>1</v>
      </c>
      <c r="DT5" s="117"/>
      <c r="DU5" s="116"/>
      <c r="DV5" s="117"/>
      <c r="DW5" s="116"/>
      <c r="DX5" s="117"/>
      <c r="DY5" s="116"/>
      <c r="DZ5" s="117"/>
      <c r="EA5" s="116"/>
      <c r="EB5" s="117"/>
      <c r="EC5" s="101">
        <f t="shared" si="0"/>
        <v>12</v>
      </c>
      <c r="ED5" s="100">
        <f t="shared" si="1"/>
        <v>1</v>
      </c>
    </row>
    <row r="6" spans="1:134" x14ac:dyDescent="0.2">
      <c r="A6" s="129"/>
      <c r="B6" s="98" t="s">
        <v>522</v>
      </c>
      <c r="C6" s="99"/>
      <c r="D6" s="100"/>
      <c r="E6" s="101"/>
      <c r="F6" s="100"/>
      <c r="G6" s="101"/>
      <c r="H6" s="100"/>
      <c r="I6" s="101"/>
      <c r="J6" s="100"/>
      <c r="K6" s="101"/>
      <c r="L6" s="100"/>
      <c r="M6" s="101"/>
      <c r="N6" s="100"/>
      <c r="O6" s="101"/>
      <c r="P6" s="100"/>
      <c r="Q6" s="101"/>
      <c r="R6" s="109">
        <v>1</v>
      </c>
      <c r="S6" s="101"/>
      <c r="T6" s="100"/>
      <c r="U6" s="101"/>
      <c r="V6" s="100"/>
      <c r="W6" s="101"/>
      <c r="X6" s="100"/>
      <c r="Y6" s="101"/>
      <c r="Z6" s="100"/>
      <c r="AA6" s="101"/>
      <c r="AB6" s="100"/>
      <c r="AC6" s="101"/>
      <c r="AD6" s="100"/>
      <c r="AE6" s="101"/>
      <c r="AF6" s="100"/>
      <c r="AG6" s="101"/>
      <c r="AH6" s="100"/>
      <c r="AI6" s="101"/>
      <c r="AJ6" s="109">
        <v>1</v>
      </c>
      <c r="AK6" s="101"/>
      <c r="AL6" s="100"/>
      <c r="AM6" s="101"/>
      <c r="AN6" s="100"/>
      <c r="AO6" s="101"/>
      <c r="AP6" s="100"/>
      <c r="AQ6" s="107">
        <v>4</v>
      </c>
      <c r="AR6" s="100"/>
      <c r="AS6" s="101"/>
      <c r="AT6" s="100"/>
      <c r="AU6" s="107">
        <v>3</v>
      </c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/>
      <c r="BJ6" s="100"/>
      <c r="BK6" s="107">
        <v>1</v>
      </c>
      <c r="BL6" s="100"/>
      <c r="BM6" s="101"/>
      <c r="BN6" s="100"/>
      <c r="BO6" s="101"/>
      <c r="BP6" s="100"/>
      <c r="BQ6" s="101"/>
      <c r="BR6" s="100"/>
      <c r="BS6" s="115"/>
      <c r="BT6" s="100"/>
      <c r="BU6" s="115"/>
      <c r="BV6" s="100"/>
      <c r="BW6" s="115"/>
      <c r="BX6" s="100"/>
      <c r="BY6" s="115"/>
      <c r="BZ6" s="100"/>
      <c r="CA6" s="115"/>
      <c r="CB6" s="100"/>
      <c r="CC6" s="115"/>
      <c r="CD6" s="100"/>
      <c r="CE6" s="115"/>
      <c r="CF6" s="100"/>
      <c r="CG6" s="115"/>
      <c r="CH6" s="100"/>
      <c r="CI6" s="114">
        <v>3</v>
      </c>
      <c r="CJ6" s="100"/>
      <c r="CK6" s="115"/>
      <c r="CL6" s="100"/>
      <c r="CM6" s="114">
        <v>1</v>
      </c>
      <c r="CN6" s="109">
        <v>8</v>
      </c>
      <c r="CO6" s="115"/>
      <c r="CP6" s="100"/>
      <c r="CQ6" s="114">
        <v>2</v>
      </c>
      <c r="CR6" s="100"/>
      <c r="CS6" s="115"/>
      <c r="CT6" s="100"/>
      <c r="CU6" s="114">
        <v>5</v>
      </c>
      <c r="CV6" s="100"/>
      <c r="CW6" s="114">
        <v>2</v>
      </c>
      <c r="CX6" s="100"/>
      <c r="CY6" s="115"/>
      <c r="CZ6" s="100"/>
      <c r="DA6" s="115"/>
      <c r="DB6" s="100"/>
      <c r="DC6" s="115"/>
      <c r="DD6" s="100"/>
      <c r="DE6" s="115"/>
      <c r="DF6" s="100"/>
      <c r="DG6" s="114">
        <v>1</v>
      </c>
      <c r="DH6" s="100"/>
      <c r="DI6" s="115"/>
      <c r="DJ6" s="100"/>
      <c r="DK6" s="114">
        <v>1</v>
      </c>
      <c r="DL6" s="100"/>
      <c r="DM6" s="114">
        <v>1</v>
      </c>
      <c r="DN6" s="100"/>
      <c r="DO6" s="115"/>
      <c r="DP6" s="100"/>
      <c r="DQ6" s="115"/>
      <c r="DR6" s="100"/>
      <c r="DS6" s="115"/>
      <c r="DT6" s="100"/>
      <c r="DU6" s="115"/>
      <c r="DV6" s="100"/>
      <c r="DW6" s="115"/>
      <c r="DX6" s="100"/>
      <c r="DY6" s="115"/>
      <c r="DZ6" s="100"/>
      <c r="EA6" s="115"/>
      <c r="EB6" s="100"/>
      <c r="EC6" s="101">
        <f t="shared" si="0"/>
        <v>24</v>
      </c>
      <c r="ED6" s="100">
        <f t="shared" si="1"/>
        <v>10</v>
      </c>
    </row>
    <row r="7" spans="1:134" x14ac:dyDescent="0.2">
      <c r="A7" s="129"/>
      <c r="B7" s="98" t="s">
        <v>523</v>
      </c>
      <c r="C7" s="107">
        <v>7</v>
      </c>
      <c r="D7" s="100"/>
      <c r="E7" s="107">
        <v>1</v>
      </c>
      <c r="F7" s="100"/>
      <c r="G7" s="107">
        <v>1</v>
      </c>
      <c r="H7" s="100"/>
      <c r="I7" s="107">
        <v>3</v>
      </c>
      <c r="J7" s="100"/>
      <c r="K7" s="107">
        <v>37</v>
      </c>
      <c r="L7" s="100"/>
      <c r="M7" s="107">
        <v>2</v>
      </c>
      <c r="N7" s="100"/>
      <c r="O7" s="107">
        <v>12</v>
      </c>
      <c r="P7" s="100"/>
      <c r="Q7" s="107">
        <v>13</v>
      </c>
      <c r="R7" s="100"/>
      <c r="S7" s="107">
        <v>23</v>
      </c>
      <c r="T7" s="100"/>
      <c r="U7" s="107">
        <v>15</v>
      </c>
      <c r="V7" s="100"/>
      <c r="W7" s="107">
        <v>3</v>
      </c>
      <c r="X7" s="100"/>
      <c r="Y7" s="101"/>
      <c r="Z7" s="100"/>
      <c r="AA7" s="107">
        <v>5</v>
      </c>
      <c r="AB7" s="100"/>
      <c r="AC7" s="107">
        <v>12</v>
      </c>
      <c r="AD7" s="100"/>
      <c r="AE7" s="107">
        <v>7</v>
      </c>
      <c r="AF7" s="100"/>
      <c r="AG7" s="107">
        <v>9</v>
      </c>
      <c r="AH7" s="100"/>
      <c r="AI7" s="107">
        <v>6</v>
      </c>
      <c r="AJ7" s="100"/>
      <c r="AK7" s="107">
        <v>5</v>
      </c>
      <c r="AL7" s="100"/>
      <c r="AM7" s="107">
        <v>5</v>
      </c>
      <c r="AN7" s="100"/>
      <c r="AO7" s="107">
        <v>32</v>
      </c>
      <c r="AP7" s="100"/>
      <c r="AQ7" s="107">
        <v>17</v>
      </c>
      <c r="AR7" s="100"/>
      <c r="AS7" s="107">
        <v>3</v>
      </c>
      <c r="AT7" s="100"/>
      <c r="AU7" s="107">
        <v>8</v>
      </c>
      <c r="AV7" s="100"/>
      <c r="AW7" s="107">
        <v>28</v>
      </c>
      <c r="AX7" s="100"/>
      <c r="AY7" s="107">
        <v>2</v>
      </c>
      <c r="AZ7" s="100"/>
      <c r="BA7" s="107">
        <v>16</v>
      </c>
      <c r="BB7" s="100"/>
      <c r="BC7" s="107">
        <v>25</v>
      </c>
      <c r="BD7" s="100"/>
      <c r="BE7" s="107">
        <v>25</v>
      </c>
      <c r="BF7" s="100"/>
      <c r="BG7" s="101"/>
      <c r="BH7" s="109">
        <v>2</v>
      </c>
      <c r="BI7" s="107">
        <v>18</v>
      </c>
      <c r="BJ7" s="109"/>
      <c r="BK7" s="101"/>
      <c r="BL7" s="109"/>
      <c r="BM7" s="101"/>
      <c r="BN7" s="109"/>
      <c r="BO7" s="107">
        <v>11</v>
      </c>
      <c r="BP7" s="109"/>
      <c r="BQ7" s="107">
        <v>18</v>
      </c>
      <c r="BR7" s="109"/>
      <c r="BS7" s="114">
        <v>13</v>
      </c>
      <c r="BT7" s="117"/>
      <c r="BU7" s="114">
        <v>22</v>
      </c>
      <c r="BV7" s="117"/>
      <c r="BW7" s="114">
        <v>20</v>
      </c>
      <c r="BX7" s="117"/>
      <c r="BY7" s="114">
        <v>11</v>
      </c>
      <c r="BZ7" s="117"/>
      <c r="CA7" s="116"/>
      <c r="CB7" s="109">
        <v>15</v>
      </c>
      <c r="CC7" s="114">
        <v>28</v>
      </c>
      <c r="CD7" s="117"/>
      <c r="CE7" s="114">
        <v>9</v>
      </c>
      <c r="CF7" s="117"/>
      <c r="CG7" s="114">
        <v>36</v>
      </c>
      <c r="CH7" s="117"/>
      <c r="CI7" s="114">
        <v>14</v>
      </c>
      <c r="CJ7" s="117"/>
      <c r="CK7" s="114">
        <v>10</v>
      </c>
      <c r="CL7" s="117"/>
      <c r="CM7" s="114">
        <v>2</v>
      </c>
      <c r="CN7" s="117"/>
      <c r="CO7" s="116"/>
      <c r="CP7" s="117"/>
      <c r="CQ7" s="114">
        <v>3</v>
      </c>
      <c r="CR7" s="117"/>
      <c r="CS7" s="114">
        <v>1</v>
      </c>
      <c r="CT7" s="117"/>
      <c r="CU7" s="114">
        <v>17</v>
      </c>
      <c r="CV7" s="117"/>
      <c r="CW7" s="114">
        <v>13</v>
      </c>
      <c r="CX7" s="117"/>
      <c r="CY7" s="114">
        <v>28</v>
      </c>
      <c r="CZ7" s="117"/>
      <c r="DA7" s="114">
        <v>5</v>
      </c>
      <c r="DB7" s="117"/>
      <c r="DC7" s="114">
        <v>1</v>
      </c>
      <c r="DD7" s="117"/>
      <c r="DE7" s="114">
        <v>7</v>
      </c>
      <c r="DF7" s="117"/>
      <c r="DG7" s="114">
        <v>1</v>
      </c>
      <c r="DH7" s="117"/>
      <c r="DI7" s="114">
        <v>1</v>
      </c>
      <c r="DJ7" s="117"/>
      <c r="DK7" s="114">
        <v>16</v>
      </c>
      <c r="DL7" s="117"/>
      <c r="DM7" s="114">
        <v>20</v>
      </c>
      <c r="DN7" s="117"/>
      <c r="DO7" s="114">
        <v>14</v>
      </c>
      <c r="DP7" s="117"/>
      <c r="DQ7" s="114">
        <v>37</v>
      </c>
      <c r="DR7" s="117"/>
      <c r="DS7" s="114">
        <v>20</v>
      </c>
      <c r="DT7" s="117"/>
      <c r="DU7" s="114">
        <v>11</v>
      </c>
      <c r="DV7" s="117"/>
      <c r="DW7" s="114">
        <v>17</v>
      </c>
      <c r="DX7" s="117"/>
      <c r="DY7" s="114">
        <v>20</v>
      </c>
      <c r="DZ7" s="117"/>
      <c r="EA7" s="114">
        <v>8</v>
      </c>
      <c r="EB7" s="117"/>
      <c r="EC7" s="101">
        <f t="shared" si="0"/>
        <v>754</v>
      </c>
      <c r="ED7" s="100">
        <f t="shared" si="1"/>
        <v>17</v>
      </c>
    </row>
    <row r="8" spans="1:134" x14ac:dyDescent="0.2">
      <c r="A8" s="129"/>
      <c r="B8" s="98" t="s">
        <v>524</v>
      </c>
      <c r="C8" s="108">
        <v>31</v>
      </c>
      <c r="D8" s="100"/>
      <c r="E8" s="107">
        <v>55</v>
      </c>
      <c r="F8" s="100"/>
      <c r="G8" s="107">
        <v>53</v>
      </c>
      <c r="H8" s="100"/>
      <c r="I8" s="107">
        <v>61</v>
      </c>
      <c r="J8" s="100"/>
      <c r="K8" s="107">
        <v>50</v>
      </c>
      <c r="L8" s="100"/>
      <c r="M8" s="107">
        <v>40</v>
      </c>
      <c r="N8" s="100"/>
      <c r="O8" s="107">
        <v>27</v>
      </c>
      <c r="P8" s="100"/>
      <c r="Q8" s="107">
        <v>15</v>
      </c>
      <c r="R8" s="100"/>
      <c r="S8" s="107">
        <v>56</v>
      </c>
      <c r="T8" s="100"/>
      <c r="U8" s="107">
        <v>62</v>
      </c>
      <c r="V8" s="100"/>
      <c r="W8" s="107">
        <v>51</v>
      </c>
      <c r="X8" s="100"/>
      <c r="Y8" s="107">
        <v>43</v>
      </c>
      <c r="Z8" s="100"/>
      <c r="AA8" s="107">
        <v>52</v>
      </c>
      <c r="AB8" s="100"/>
      <c r="AC8" s="107">
        <v>36</v>
      </c>
      <c r="AD8" s="100"/>
      <c r="AE8" s="107">
        <v>13</v>
      </c>
      <c r="AF8" s="100"/>
      <c r="AG8" s="107">
        <v>90</v>
      </c>
      <c r="AH8" s="100"/>
      <c r="AI8" s="107">
        <v>6</v>
      </c>
      <c r="AJ8" s="100"/>
      <c r="AK8" s="107">
        <v>14</v>
      </c>
      <c r="AL8" s="100"/>
      <c r="AM8" s="107">
        <v>64</v>
      </c>
      <c r="AN8" s="100"/>
      <c r="AO8" s="107">
        <v>39</v>
      </c>
      <c r="AP8" s="100"/>
      <c r="AQ8" s="107">
        <v>91</v>
      </c>
      <c r="AR8" s="100"/>
      <c r="AS8" s="107">
        <v>19</v>
      </c>
      <c r="AT8" s="100"/>
      <c r="AU8" s="107">
        <v>21</v>
      </c>
      <c r="AV8" s="100"/>
      <c r="AW8" s="107">
        <v>25</v>
      </c>
      <c r="AX8" s="100"/>
      <c r="AY8" s="107">
        <v>85</v>
      </c>
      <c r="AZ8" s="100"/>
      <c r="BA8" s="107">
        <v>41</v>
      </c>
      <c r="BB8" s="100"/>
      <c r="BC8" s="107">
        <v>47</v>
      </c>
      <c r="BD8" s="100"/>
      <c r="BE8" s="107">
        <v>45</v>
      </c>
      <c r="BF8" s="100"/>
      <c r="BG8" s="101"/>
      <c r="BH8" s="109">
        <v>81</v>
      </c>
      <c r="BI8" s="107">
        <v>66</v>
      </c>
      <c r="BJ8" s="109"/>
      <c r="BK8" s="107">
        <v>65</v>
      </c>
      <c r="BL8" s="109"/>
      <c r="BM8" s="101"/>
      <c r="BN8" s="109">
        <v>1</v>
      </c>
      <c r="BO8" s="107">
        <v>47</v>
      </c>
      <c r="BP8" s="109"/>
      <c r="BQ8" s="107">
        <v>60</v>
      </c>
      <c r="BR8" s="109"/>
      <c r="BS8" s="114">
        <v>68</v>
      </c>
      <c r="BT8" s="117"/>
      <c r="BU8" s="114">
        <v>67</v>
      </c>
      <c r="BV8" s="117"/>
      <c r="BW8" s="114">
        <v>35</v>
      </c>
      <c r="BX8" s="117"/>
      <c r="BY8" s="116"/>
      <c r="BZ8" s="109">
        <v>53</v>
      </c>
      <c r="CA8" s="116"/>
      <c r="CB8" s="117"/>
      <c r="CC8" s="114">
        <v>68</v>
      </c>
      <c r="CD8" s="117"/>
      <c r="CE8" s="114">
        <v>26</v>
      </c>
      <c r="CF8" s="117"/>
      <c r="CG8" s="114">
        <v>33</v>
      </c>
      <c r="CH8" s="109">
        <v>1</v>
      </c>
      <c r="CI8" s="114">
        <v>20</v>
      </c>
      <c r="CJ8" s="117"/>
      <c r="CK8" s="114">
        <v>20</v>
      </c>
      <c r="CL8" s="117"/>
      <c r="CM8" s="114">
        <v>40</v>
      </c>
      <c r="CN8" s="117"/>
      <c r="CO8" s="116"/>
      <c r="CP8" s="117"/>
      <c r="CQ8" s="114">
        <v>27</v>
      </c>
      <c r="CR8" s="109">
        <v>1</v>
      </c>
      <c r="CS8" s="114">
        <v>21</v>
      </c>
      <c r="CT8" s="117"/>
      <c r="CU8" s="114">
        <v>31</v>
      </c>
      <c r="CV8" s="117"/>
      <c r="CW8" s="114">
        <v>53</v>
      </c>
      <c r="CX8" s="117"/>
      <c r="CY8" s="116"/>
      <c r="CZ8" s="117"/>
      <c r="DA8" s="114">
        <v>14</v>
      </c>
      <c r="DB8" s="117"/>
      <c r="DC8" s="114">
        <v>24</v>
      </c>
      <c r="DD8" s="117"/>
      <c r="DE8" s="114">
        <v>51</v>
      </c>
      <c r="DF8" s="117"/>
      <c r="DG8" s="114">
        <v>51</v>
      </c>
      <c r="DH8" s="117"/>
      <c r="DI8" s="114">
        <v>11</v>
      </c>
      <c r="DJ8" s="117"/>
      <c r="DK8" s="114">
        <v>48</v>
      </c>
      <c r="DL8" s="117"/>
      <c r="DM8" s="114">
        <v>25</v>
      </c>
      <c r="DN8" s="117"/>
      <c r="DO8" s="114">
        <v>16</v>
      </c>
      <c r="DP8" s="117"/>
      <c r="DQ8" s="114">
        <v>118</v>
      </c>
      <c r="DR8" s="109">
        <v>1</v>
      </c>
      <c r="DS8" s="114">
        <v>3</v>
      </c>
      <c r="DT8" s="117"/>
      <c r="DU8" s="114"/>
      <c r="DV8" s="117"/>
      <c r="DW8" s="114"/>
      <c r="DX8" s="117"/>
      <c r="DY8" s="114"/>
      <c r="DZ8" s="117"/>
      <c r="EA8" s="114">
        <v>8</v>
      </c>
      <c r="EB8" s="117"/>
      <c r="EC8" s="101">
        <f t="shared" si="0"/>
        <v>2348</v>
      </c>
      <c r="ED8" s="100">
        <f t="shared" si="1"/>
        <v>138</v>
      </c>
    </row>
    <row r="9" spans="1:134" x14ac:dyDescent="0.2">
      <c r="A9" s="129"/>
      <c r="B9" s="98" t="s">
        <v>525</v>
      </c>
      <c r="C9" s="99"/>
      <c r="D9" s="100"/>
      <c r="E9" s="107">
        <v>5</v>
      </c>
      <c r="F9" s="100"/>
      <c r="G9" s="101"/>
      <c r="H9" s="100"/>
      <c r="I9" s="107">
        <v>1</v>
      </c>
      <c r="J9" s="100"/>
      <c r="K9" s="107">
        <v>3</v>
      </c>
      <c r="L9" s="100"/>
      <c r="M9" s="107">
        <v>22</v>
      </c>
      <c r="N9" s="100"/>
      <c r="O9" s="101"/>
      <c r="P9" s="100"/>
      <c r="Q9" s="101"/>
      <c r="R9" s="100"/>
      <c r="S9" s="107">
        <v>4</v>
      </c>
      <c r="T9" s="100"/>
      <c r="U9" s="107">
        <v>8</v>
      </c>
      <c r="V9" s="100"/>
      <c r="W9" s="101"/>
      <c r="X9" s="100"/>
      <c r="Y9" s="107">
        <v>2</v>
      </c>
      <c r="Z9" s="100"/>
      <c r="AA9" s="101"/>
      <c r="AB9" s="100"/>
      <c r="AC9" s="107">
        <v>5</v>
      </c>
      <c r="AD9" s="100"/>
      <c r="AE9" s="107">
        <v>6</v>
      </c>
      <c r="AF9" s="100"/>
      <c r="AG9" s="107">
        <v>3</v>
      </c>
      <c r="AH9" s="100"/>
      <c r="AI9" s="107">
        <v>12</v>
      </c>
      <c r="AJ9" s="100"/>
      <c r="AK9" s="107">
        <v>4</v>
      </c>
      <c r="AL9" s="100"/>
      <c r="AM9" s="101"/>
      <c r="AN9" s="100"/>
      <c r="AO9" s="107">
        <v>9</v>
      </c>
      <c r="AP9" s="100"/>
      <c r="AQ9" s="107">
        <v>12</v>
      </c>
      <c r="AR9" s="100"/>
      <c r="AS9" s="101"/>
      <c r="AT9" s="100"/>
      <c r="AU9" s="107">
        <v>23</v>
      </c>
      <c r="AV9" s="100"/>
      <c r="AW9" s="107">
        <v>17</v>
      </c>
      <c r="AX9" s="100"/>
      <c r="AY9" s="107">
        <v>3</v>
      </c>
      <c r="AZ9" s="100"/>
      <c r="BA9" s="107">
        <v>19</v>
      </c>
      <c r="BB9" s="100"/>
      <c r="BC9" s="107">
        <v>7</v>
      </c>
      <c r="BD9" s="100"/>
      <c r="BE9" s="107">
        <v>6</v>
      </c>
      <c r="BF9" s="100"/>
      <c r="BG9" s="101"/>
      <c r="BH9" s="100"/>
      <c r="BI9" s="107">
        <v>6</v>
      </c>
      <c r="BJ9" s="100"/>
      <c r="BK9" s="107">
        <v>16</v>
      </c>
      <c r="BL9" s="100"/>
      <c r="BM9" s="101"/>
      <c r="BN9" s="109">
        <v>1</v>
      </c>
      <c r="BO9" s="101"/>
      <c r="BP9" s="100"/>
      <c r="BQ9" s="107">
        <v>7</v>
      </c>
      <c r="BR9" s="100"/>
      <c r="BS9" s="115"/>
      <c r="BT9" s="100"/>
      <c r="BU9" s="114">
        <v>1</v>
      </c>
      <c r="BV9" s="100"/>
      <c r="BW9" s="114">
        <v>7</v>
      </c>
      <c r="BX9" s="100"/>
      <c r="BY9" s="114">
        <v>4</v>
      </c>
      <c r="BZ9" s="100"/>
      <c r="CA9" s="115"/>
      <c r="CB9" s="100"/>
      <c r="CC9" s="114">
        <v>1</v>
      </c>
      <c r="CD9" s="100"/>
      <c r="CE9" s="114">
        <v>109</v>
      </c>
      <c r="CF9" s="100"/>
      <c r="CG9" s="115"/>
      <c r="CH9" s="100"/>
      <c r="CI9" s="114">
        <v>11</v>
      </c>
      <c r="CJ9" s="100"/>
      <c r="CK9" s="114">
        <v>13</v>
      </c>
      <c r="CL9" s="100"/>
      <c r="CM9" s="114">
        <v>14</v>
      </c>
      <c r="CN9" s="100"/>
      <c r="CO9" s="115"/>
      <c r="CP9" s="100"/>
      <c r="CQ9" s="115"/>
      <c r="CR9" s="100"/>
      <c r="CS9" s="114">
        <v>5</v>
      </c>
      <c r="CT9" s="100"/>
      <c r="CU9" s="114">
        <v>9</v>
      </c>
      <c r="CV9" s="100"/>
      <c r="CW9" s="114">
        <v>6</v>
      </c>
      <c r="CX9" s="100"/>
      <c r="CY9" s="114">
        <v>6</v>
      </c>
      <c r="CZ9" s="100"/>
      <c r="DA9" s="115"/>
      <c r="DB9" s="100"/>
      <c r="DC9" s="114">
        <v>25</v>
      </c>
      <c r="DD9" s="109">
        <v>1</v>
      </c>
      <c r="DE9" s="115"/>
      <c r="DF9" s="100"/>
      <c r="DG9" s="115"/>
      <c r="DH9" s="100"/>
      <c r="DI9" s="114">
        <v>7</v>
      </c>
      <c r="DJ9" s="100"/>
      <c r="DK9" s="114">
        <v>6</v>
      </c>
      <c r="DL9" s="100"/>
      <c r="DM9" s="114">
        <v>25</v>
      </c>
      <c r="DN9" s="100"/>
      <c r="DO9" s="114">
        <v>16</v>
      </c>
      <c r="DP9" s="100"/>
      <c r="DQ9" s="114">
        <v>8</v>
      </c>
      <c r="DR9" s="100"/>
      <c r="DS9" s="114">
        <v>2</v>
      </c>
      <c r="DT9" s="100"/>
      <c r="DU9" s="114"/>
      <c r="DV9" s="100"/>
      <c r="DW9" s="114"/>
      <c r="DX9" s="100"/>
      <c r="DY9" s="114"/>
      <c r="DZ9" s="100"/>
      <c r="EA9" s="114"/>
      <c r="EB9" s="100"/>
      <c r="EC9" s="101">
        <f t="shared" si="0"/>
        <v>475</v>
      </c>
      <c r="ED9" s="100">
        <f t="shared" si="1"/>
        <v>2</v>
      </c>
    </row>
    <row r="10" spans="1:134" x14ac:dyDescent="0.2">
      <c r="A10" s="129"/>
      <c r="B10" s="98" t="s">
        <v>526</v>
      </c>
      <c r="C10" s="107">
        <v>55</v>
      </c>
      <c r="D10" s="100"/>
      <c r="E10" s="107">
        <v>11</v>
      </c>
      <c r="F10" s="100"/>
      <c r="G10" s="107">
        <v>41</v>
      </c>
      <c r="H10" s="100"/>
      <c r="I10" s="107">
        <v>26</v>
      </c>
      <c r="J10" s="100"/>
      <c r="K10" s="107">
        <v>7</v>
      </c>
      <c r="L10" s="100"/>
      <c r="M10" s="107">
        <v>21</v>
      </c>
      <c r="N10" s="100"/>
      <c r="O10" s="101"/>
      <c r="P10" s="100"/>
      <c r="Q10" s="107">
        <v>30</v>
      </c>
      <c r="R10" s="109">
        <v>1</v>
      </c>
      <c r="S10" s="101"/>
      <c r="T10" s="100"/>
      <c r="U10" s="101"/>
      <c r="V10" s="100"/>
      <c r="W10" s="107">
        <v>40</v>
      </c>
      <c r="X10" s="100"/>
      <c r="Y10" s="107">
        <v>47</v>
      </c>
      <c r="Z10" s="100"/>
      <c r="AA10" s="107">
        <v>43</v>
      </c>
      <c r="AB10" s="100"/>
      <c r="AC10" s="107">
        <v>9</v>
      </c>
      <c r="AD10" s="100"/>
      <c r="AE10" s="107">
        <v>9</v>
      </c>
      <c r="AF10" s="100"/>
      <c r="AG10" s="107">
        <v>68</v>
      </c>
      <c r="AH10" s="100"/>
      <c r="AI10" s="107">
        <v>7</v>
      </c>
      <c r="AJ10" s="100"/>
      <c r="AK10" s="107">
        <v>7</v>
      </c>
      <c r="AL10" s="100"/>
      <c r="AM10" s="107">
        <v>30</v>
      </c>
      <c r="AN10" s="100"/>
      <c r="AO10" s="107">
        <v>16</v>
      </c>
      <c r="AP10" s="100"/>
      <c r="AQ10" s="107">
        <v>24</v>
      </c>
      <c r="AR10" s="100"/>
      <c r="AS10" s="107">
        <v>20</v>
      </c>
      <c r="AT10" s="100"/>
      <c r="AU10" s="107">
        <v>33</v>
      </c>
      <c r="AV10" s="100"/>
      <c r="AW10" s="107">
        <v>51</v>
      </c>
      <c r="AX10" s="100"/>
      <c r="AY10" s="101"/>
      <c r="AZ10" s="100"/>
      <c r="BA10" s="107">
        <v>33</v>
      </c>
      <c r="BB10" s="100"/>
      <c r="BC10" s="107">
        <v>8</v>
      </c>
      <c r="BD10" s="100"/>
      <c r="BE10" s="107">
        <v>14</v>
      </c>
      <c r="BF10" s="100"/>
      <c r="BG10" s="101"/>
      <c r="BH10" s="109">
        <v>8</v>
      </c>
      <c r="BI10" s="107">
        <v>4</v>
      </c>
      <c r="BJ10" s="109"/>
      <c r="BK10" s="107">
        <v>2</v>
      </c>
      <c r="BL10" s="109"/>
      <c r="BM10" s="101"/>
      <c r="BN10" s="109"/>
      <c r="BO10" s="107">
        <v>26</v>
      </c>
      <c r="BP10" s="109"/>
      <c r="BQ10" s="107">
        <v>1</v>
      </c>
      <c r="BR10" s="109"/>
      <c r="BS10" s="116"/>
      <c r="BT10" s="117"/>
      <c r="BU10" s="114">
        <v>8</v>
      </c>
      <c r="BV10" s="117"/>
      <c r="BW10" s="114">
        <v>32</v>
      </c>
      <c r="BX10" s="117"/>
      <c r="BY10" s="116"/>
      <c r="BZ10" s="117"/>
      <c r="CA10" s="116"/>
      <c r="CB10" s="109">
        <v>45</v>
      </c>
      <c r="CC10" s="114">
        <v>7</v>
      </c>
      <c r="CD10" s="117"/>
      <c r="CE10" s="114">
        <v>8</v>
      </c>
      <c r="CF10" s="117"/>
      <c r="CG10" s="114">
        <v>20</v>
      </c>
      <c r="CH10" s="117"/>
      <c r="CI10" s="114">
        <v>39</v>
      </c>
      <c r="CJ10" s="117"/>
      <c r="CK10" s="114">
        <v>40</v>
      </c>
      <c r="CL10" s="117"/>
      <c r="CM10" s="114">
        <v>113</v>
      </c>
      <c r="CN10" s="117"/>
      <c r="CO10" s="116"/>
      <c r="CP10" s="109">
        <v>1</v>
      </c>
      <c r="CQ10" s="114">
        <v>11</v>
      </c>
      <c r="CR10" s="109">
        <v>1</v>
      </c>
      <c r="CS10" s="116"/>
      <c r="CT10" s="117"/>
      <c r="CU10" s="116"/>
      <c r="CV10" s="117"/>
      <c r="CW10" s="116"/>
      <c r="CX10" s="117"/>
      <c r="CY10" s="116"/>
      <c r="CZ10" s="117"/>
      <c r="DA10" s="114">
        <v>66</v>
      </c>
      <c r="DB10" s="117"/>
      <c r="DC10" s="114">
        <v>28</v>
      </c>
      <c r="DD10" s="117"/>
      <c r="DE10" s="114">
        <v>31</v>
      </c>
      <c r="DF10" s="117"/>
      <c r="DG10" s="114">
        <v>39</v>
      </c>
      <c r="DH10" s="117"/>
      <c r="DI10" s="114">
        <v>64</v>
      </c>
      <c r="DJ10" s="117"/>
      <c r="DK10" s="114">
        <v>40</v>
      </c>
      <c r="DL10" s="117"/>
      <c r="DM10" s="114">
        <v>34</v>
      </c>
      <c r="DN10" s="117"/>
      <c r="DO10" s="114">
        <v>36</v>
      </c>
      <c r="DP10" s="117"/>
      <c r="DQ10" s="114">
        <v>15</v>
      </c>
      <c r="DR10" s="117"/>
      <c r="DS10" s="114"/>
      <c r="DT10" s="117"/>
      <c r="DU10" s="114">
        <v>60</v>
      </c>
      <c r="DV10" s="117"/>
      <c r="DW10" s="114">
        <v>63</v>
      </c>
      <c r="DX10" s="109">
        <v>1</v>
      </c>
      <c r="DY10" s="114">
        <v>55</v>
      </c>
      <c r="DZ10" s="117"/>
      <c r="EA10" s="114">
        <v>61</v>
      </c>
      <c r="EB10" s="117"/>
      <c r="EC10" s="101">
        <f t="shared" si="0"/>
        <v>1498</v>
      </c>
      <c r="ED10" s="100">
        <f t="shared" si="1"/>
        <v>57</v>
      </c>
    </row>
    <row r="11" spans="1:134" x14ac:dyDescent="0.2">
      <c r="A11" s="129"/>
      <c r="B11" s="102" t="s">
        <v>527</v>
      </c>
      <c r="C11" s="108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9">
        <v>21</v>
      </c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  <c r="BK11" s="101"/>
      <c r="BL11" s="100"/>
      <c r="BM11" s="101"/>
      <c r="BN11" s="100"/>
      <c r="BO11" s="101"/>
      <c r="BP11" s="100"/>
      <c r="BQ11" s="101"/>
      <c r="BR11" s="100"/>
      <c r="BS11" s="114">
        <v>20</v>
      </c>
      <c r="BT11" s="109">
        <v>1</v>
      </c>
      <c r="BU11" s="115"/>
      <c r="BV11" s="100"/>
      <c r="BW11" s="115"/>
      <c r="BX11" s="100"/>
      <c r="BY11" s="115"/>
      <c r="BZ11" s="100"/>
      <c r="CA11" s="115"/>
      <c r="CB11" s="100"/>
      <c r="CC11" s="115"/>
      <c r="CD11" s="100"/>
      <c r="CE11" s="114">
        <v>8</v>
      </c>
      <c r="CF11" s="100"/>
      <c r="CG11" s="115"/>
      <c r="CH11" s="100"/>
      <c r="CI11" s="115"/>
      <c r="CJ11" s="100"/>
      <c r="CK11" s="115"/>
      <c r="CL11" s="100"/>
      <c r="CM11" s="115"/>
      <c r="CN11" s="100"/>
      <c r="CO11" s="115"/>
      <c r="CP11" s="100"/>
      <c r="CQ11" s="115"/>
      <c r="CR11" s="100"/>
      <c r="CS11" s="115"/>
      <c r="CT11" s="100"/>
      <c r="CU11" s="115"/>
      <c r="CV11" s="100"/>
      <c r="CW11" s="115"/>
      <c r="CX11" s="100"/>
      <c r="CY11" s="115"/>
      <c r="CZ11" s="100"/>
      <c r="DA11" s="115"/>
      <c r="DB11" s="100"/>
      <c r="DC11" s="115"/>
      <c r="DD11" s="100"/>
      <c r="DE11" s="114"/>
      <c r="DF11" s="100"/>
      <c r="DG11" s="115"/>
      <c r="DH11" s="100"/>
      <c r="DI11" s="115"/>
      <c r="DJ11" s="100"/>
      <c r="DK11" s="115"/>
      <c r="DL11" s="100"/>
      <c r="DM11" s="115"/>
      <c r="DN11" s="100"/>
      <c r="DO11" s="115"/>
      <c r="DP11" s="100"/>
      <c r="DQ11" s="115"/>
      <c r="DR11" s="100"/>
      <c r="DS11" s="115"/>
      <c r="DT11" s="100"/>
      <c r="DU11" s="115"/>
      <c r="DV11" s="100"/>
      <c r="DW11" s="115"/>
      <c r="DX11" s="100"/>
      <c r="DY11" s="115"/>
      <c r="DZ11" s="100"/>
      <c r="EA11" s="115"/>
      <c r="EB11" s="100"/>
      <c r="EC11" s="101">
        <f t="shared" si="0"/>
        <v>28</v>
      </c>
      <c r="ED11" s="100">
        <f t="shared" si="1"/>
        <v>22</v>
      </c>
    </row>
    <row r="12" spans="1:134" x14ac:dyDescent="0.2">
      <c r="A12" s="129"/>
      <c r="B12" s="98" t="s">
        <v>528</v>
      </c>
      <c r="C12" s="108">
        <v>1</v>
      </c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7">
        <v>2</v>
      </c>
      <c r="T12" s="100"/>
      <c r="U12" s="107">
        <v>6</v>
      </c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7">
        <v>6</v>
      </c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/>
      <c r="BJ12" s="100"/>
      <c r="BK12" s="101"/>
      <c r="BL12" s="100"/>
      <c r="BM12" s="101"/>
      <c r="BN12" s="100"/>
      <c r="BO12" s="101"/>
      <c r="BP12" s="100"/>
      <c r="BQ12" s="101"/>
      <c r="BR12" s="100"/>
      <c r="BS12" s="115"/>
      <c r="BT12" s="100"/>
      <c r="BU12" s="115"/>
      <c r="BV12" s="100"/>
      <c r="BW12" s="115"/>
      <c r="BX12" s="100"/>
      <c r="BY12" s="115"/>
      <c r="BZ12" s="100"/>
      <c r="CA12" s="115"/>
      <c r="CB12" s="100"/>
      <c r="CC12" s="115"/>
      <c r="CD12" s="100"/>
      <c r="CE12" s="114">
        <v>4</v>
      </c>
      <c r="CF12" s="100"/>
      <c r="CG12" s="115"/>
      <c r="CH12" s="100"/>
      <c r="CI12" s="115"/>
      <c r="CJ12" s="100"/>
      <c r="CK12" s="115"/>
      <c r="CL12" s="100"/>
      <c r="CM12" s="115"/>
      <c r="CN12" s="100"/>
      <c r="CO12" s="115"/>
      <c r="CP12" s="100"/>
      <c r="CQ12" s="115"/>
      <c r="CR12" s="100"/>
      <c r="CS12" s="115"/>
      <c r="CT12" s="100"/>
      <c r="CU12" s="114">
        <v>4</v>
      </c>
      <c r="CV12" s="100"/>
      <c r="CW12" s="115"/>
      <c r="CX12" s="100"/>
      <c r="CY12" s="115"/>
      <c r="CZ12" s="100"/>
      <c r="DA12" s="115"/>
      <c r="DB12" s="100"/>
      <c r="DC12" s="115"/>
      <c r="DD12" s="100"/>
      <c r="DE12" s="115"/>
      <c r="DF12" s="100"/>
      <c r="DG12" s="115"/>
      <c r="DH12" s="100"/>
      <c r="DI12" s="115"/>
      <c r="DJ12" s="100"/>
      <c r="DK12" s="115"/>
      <c r="DL12" s="100"/>
      <c r="DM12" s="115"/>
      <c r="DN12" s="100"/>
      <c r="DO12" s="115"/>
      <c r="DP12" s="100"/>
      <c r="DQ12" s="115"/>
      <c r="DR12" s="100"/>
      <c r="DS12" s="115"/>
      <c r="DT12" s="100"/>
      <c r="DU12" s="115"/>
      <c r="DV12" s="100"/>
      <c r="DW12" s="115"/>
      <c r="DX12" s="100"/>
      <c r="DY12" s="115"/>
      <c r="DZ12" s="100"/>
      <c r="EA12" s="115"/>
      <c r="EB12" s="100"/>
      <c r="EC12" s="101">
        <f t="shared" si="0"/>
        <v>23</v>
      </c>
      <c r="ED12" s="100">
        <f t="shared" si="1"/>
        <v>0</v>
      </c>
    </row>
    <row r="13" spans="1:134" x14ac:dyDescent="0.2">
      <c r="A13" s="129"/>
      <c r="B13" s="98" t="s">
        <v>529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7">
        <v>1</v>
      </c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7">
        <v>16</v>
      </c>
      <c r="AJ13" s="109">
        <v>2</v>
      </c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7">
        <v>1</v>
      </c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  <c r="BK13" s="101"/>
      <c r="BL13" s="100"/>
      <c r="BM13" s="101"/>
      <c r="BN13" s="100"/>
      <c r="BO13" s="101"/>
      <c r="BP13" s="100"/>
      <c r="BQ13" s="101"/>
      <c r="BR13" s="100"/>
      <c r="BS13" s="115"/>
      <c r="BT13" s="100"/>
      <c r="BU13" s="115"/>
      <c r="BV13" s="100"/>
      <c r="BW13" s="115"/>
      <c r="BX13" s="100"/>
      <c r="BY13" s="115"/>
      <c r="BZ13" s="100"/>
      <c r="CA13" s="115"/>
      <c r="CB13" s="100"/>
      <c r="CC13" s="115"/>
      <c r="CD13" s="100"/>
      <c r="CE13" s="115"/>
      <c r="CF13" s="100"/>
      <c r="CG13" s="115"/>
      <c r="CH13" s="100"/>
      <c r="CI13" s="115"/>
      <c r="CJ13" s="100"/>
      <c r="CK13" s="115"/>
      <c r="CL13" s="100"/>
      <c r="CM13" s="115"/>
      <c r="CN13" s="100"/>
      <c r="CO13" s="115"/>
      <c r="CP13" s="100"/>
      <c r="CQ13" s="114">
        <v>1</v>
      </c>
      <c r="CR13" s="100"/>
      <c r="CS13" s="115"/>
      <c r="CT13" s="100"/>
      <c r="CU13" s="114">
        <v>8</v>
      </c>
      <c r="CV13" s="100"/>
      <c r="CW13" s="115"/>
      <c r="CX13" s="100"/>
      <c r="CY13" s="115"/>
      <c r="CZ13" s="100"/>
      <c r="DA13" s="114">
        <v>1</v>
      </c>
      <c r="DB13" s="100"/>
      <c r="DC13" s="115"/>
      <c r="DD13" s="100"/>
      <c r="DE13" s="115"/>
      <c r="DF13" s="100"/>
      <c r="DG13" s="115"/>
      <c r="DH13" s="100"/>
      <c r="DI13" s="115"/>
      <c r="DJ13" s="100"/>
      <c r="DK13" s="114">
        <v>1</v>
      </c>
      <c r="DL13" s="100"/>
      <c r="DM13" s="115"/>
      <c r="DN13" s="100"/>
      <c r="DO13" s="115"/>
      <c r="DP13" s="100"/>
      <c r="DQ13" s="115"/>
      <c r="DR13" s="100"/>
      <c r="DS13" s="115"/>
      <c r="DT13" s="100"/>
      <c r="DU13" s="115"/>
      <c r="DV13" s="100"/>
      <c r="DW13" s="115"/>
      <c r="DX13" s="100"/>
      <c r="DY13" s="115"/>
      <c r="DZ13" s="100"/>
      <c r="EA13" s="115"/>
      <c r="EB13" s="100"/>
      <c r="EC13" s="101">
        <f t="shared" si="0"/>
        <v>29</v>
      </c>
      <c r="ED13" s="100">
        <f t="shared" si="1"/>
        <v>2</v>
      </c>
    </row>
    <row r="14" spans="1:134" x14ac:dyDescent="0.2">
      <c r="A14" s="129"/>
      <c r="B14" s="98" t="s">
        <v>530</v>
      </c>
      <c r="C14" s="101"/>
      <c r="D14" s="100"/>
      <c r="E14" s="107">
        <v>1</v>
      </c>
      <c r="F14" s="109">
        <v>1</v>
      </c>
      <c r="G14" s="101"/>
      <c r="H14" s="100"/>
      <c r="I14" s="101"/>
      <c r="J14" s="100"/>
      <c r="K14" s="101"/>
      <c r="L14" s="109">
        <v>2</v>
      </c>
      <c r="M14" s="101"/>
      <c r="N14" s="100"/>
      <c r="O14" s="101"/>
      <c r="P14" s="109">
        <v>9</v>
      </c>
      <c r="Q14" s="101"/>
      <c r="R14" s="109">
        <v>27</v>
      </c>
      <c r="S14" s="107">
        <v>1</v>
      </c>
      <c r="T14" s="109">
        <v>12</v>
      </c>
      <c r="U14" s="101"/>
      <c r="V14" s="109">
        <v>6</v>
      </c>
      <c r="W14" s="107">
        <v>2</v>
      </c>
      <c r="X14" s="100"/>
      <c r="Y14" s="101"/>
      <c r="Z14" s="100"/>
      <c r="AA14" s="101"/>
      <c r="AB14" s="100"/>
      <c r="AC14" s="107">
        <v>2</v>
      </c>
      <c r="AD14" s="109">
        <v>2</v>
      </c>
      <c r="AE14" s="101"/>
      <c r="AF14" s="109">
        <v>2</v>
      </c>
      <c r="AG14" s="101"/>
      <c r="AH14" s="100"/>
      <c r="AI14" s="101"/>
      <c r="AJ14" s="100"/>
      <c r="AK14" s="107">
        <v>2</v>
      </c>
      <c r="AL14" s="109">
        <v>1</v>
      </c>
      <c r="AM14" s="101"/>
      <c r="AN14" s="100"/>
      <c r="AO14" s="107">
        <v>3</v>
      </c>
      <c r="AP14" s="109">
        <v>1</v>
      </c>
      <c r="AQ14" s="101"/>
      <c r="AR14" s="109">
        <v>4</v>
      </c>
      <c r="AS14" s="101"/>
      <c r="AT14" s="100"/>
      <c r="AU14" s="101"/>
      <c r="AV14" s="109">
        <v>3</v>
      </c>
      <c r="AW14" s="101"/>
      <c r="AX14" s="100"/>
      <c r="AY14" s="107">
        <v>1</v>
      </c>
      <c r="AZ14" s="100"/>
      <c r="BA14" s="101"/>
      <c r="BB14" s="109">
        <v>3</v>
      </c>
      <c r="BC14" s="107">
        <v>9</v>
      </c>
      <c r="BD14" s="100"/>
      <c r="BE14" s="107">
        <v>1</v>
      </c>
      <c r="BF14" s="109">
        <v>9</v>
      </c>
      <c r="BG14" s="101"/>
      <c r="BH14" s="109">
        <v>4</v>
      </c>
      <c r="BI14" s="101"/>
      <c r="BJ14" s="109">
        <v>1</v>
      </c>
      <c r="BK14" s="101"/>
      <c r="BL14" s="109">
        <v>3</v>
      </c>
      <c r="BM14" s="101"/>
      <c r="BN14" s="109">
        <v>1</v>
      </c>
      <c r="BO14" s="107">
        <v>1</v>
      </c>
      <c r="BP14" s="109"/>
      <c r="BQ14" s="107">
        <v>7</v>
      </c>
      <c r="BR14" s="109"/>
      <c r="BS14" s="116"/>
      <c r="BT14" s="117"/>
      <c r="BU14" s="116"/>
      <c r="BV14" s="109">
        <v>2</v>
      </c>
      <c r="BW14" s="114">
        <v>2</v>
      </c>
      <c r="BX14" s="117"/>
      <c r="BY14" s="114">
        <v>1</v>
      </c>
      <c r="BZ14" s="109">
        <v>27</v>
      </c>
      <c r="CA14" s="116"/>
      <c r="CB14" s="109">
        <v>4</v>
      </c>
      <c r="CC14" s="116"/>
      <c r="CD14" s="117"/>
      <c r="CE14" s="114">
        <v>3</v>
      </c>
      <c r="CF14" s="117"/>
      <c r="CG14" s="116"/>
      <c r="CH14" s="109">
        <v>17</v>
      </c>
      <c r="CI14" s="116"/>
      <c r="CJ14" s="109">
        <v>6</v>
      </c>
      <c r="CK14" s="114">
        <v>2</v>
      </c>
      <c r="CL14" s="109">
        <v>10</v>
      </c>
      <c r="CM14" s="116"/>
      <c r="CN14" s="117"/>
      <c r="CO14" s="114">
        <v>11</v>
      </c>
      <c r="CP14" s="117"/>
      <c r="CQ14" s="114">
        <v>9</v>
      </c>
      <c r="CR14" s="109">
        <v>40</v>
      </c>
      <c r="CS14" s="116"/>
      <c r="CT14" s="117"/>
      <c r="CU14" s="114">
        <v>1</v>
      </c>
      <c r="CV14" s="109">
        <v>3</v>
      </c>
      <c r="CW14" s="116"/>
      <c r="CX14" s="109">
        <v>5</v>
      </c>
      <c r="CY14" s="114">
        <v>4</v>
      </c>
      <c r="CZ14" s="109">
        <v>13</v>
      </c>
      <c r="DA14" s="116"/>
      <c r="DB14" s="109">
        <v>11</v>
      </c>
      <c r="DC14" s="114">
        <v>2</v>
      </c>
      <c r="DD14" s="117"/>
      <c r="DE14" s="114">
        <v>1</v>
      </c>
      <c r="DF14" s="109">
        <v>3</v>
      </c>
      <c r="DG14" s="116"/>
      <c r="DH14" s="109">
        <v>1</v>
      </c>
      <c r="DI14" s="114">
        <v>1</v>
      </c>
      <c r="DJ14" s="109">
        <v>1</v>
      </c>
      <c r="DK14" s="114">
        <v>10</v>
      </c>
      <c r="DL14" s="109">
        <v>1</v>
      </c>
      <c r="DM14" s="114">
        <v>1</v>
      </c>
      <c r="DN14" s="109">
        <v>12</v>
      </c>
      <c r="DO14" s="114">
        <v>4</v>
      </c>
      <c r="DP14" s="109">
        <v>4</v>
      </c>
      <c r="DQ14" s="114"/>
      <c r="DR14" s="109">
        <v>8</v>
      </c>
      <c r="DS14" s="114"/>
      <c r="DT14" s="109">
        <v>5</v>
      </c>
      <c r="DU14" s="114"/>
      <c r="DV14" s="109">
        <v>1</v>
      </c>
      <c r="DW14" s="114">
        <v>4</v>
      </c>
      <c r="DX14" s="109"/>
      <c r="DY14" s="114"/>
      <c r="DZ14" s="109">
        <v>6</v>
      </c>
      <c r="EA14" s="114"/>
      <c r="EB14" s="109">
        <v>4</v>
      </c>
      <c r="EC14" s="101">
        <f t="shared" si="0"/>
        <v>86</v>
      </c>
      <c r="ED14" s="100">
        <f t="shared" si="1"/>
        <v>275</v>
      </c>
    </row>
    <row r="15" spans="1:134" x14ac:dyDescent="0.2">
      <c r="A15" s="129"/>
      <c r="B15" s="98" t="s">
        <v>531</v>
      </c>
      <c r="C15" s="101"/>
      <c r="D15" s="100"/>
      <c r="E15" s="101"/>
      <c r="F15" s="100"/>
      <c r="G15" s="107">
        <v>1</v>
      </c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  <c r="T15" s="100"/>
      <c r="U15" s="101"/>
      <c r="V15" s="100"/>
      <c r="W15" s="101"/>
      <c r="X15" s="100"/>
      <c r="Y15" s="101"/>
      <c r="Z15" s="100"/>
      <c r="AA15" s="101"/>
      <c r="AB15" s="100"/>
      <c r="AC15" s="107">
        <v>1</v>
      </c>
      <c r="AD15" s="100"/>
      <c r="AE15" s="101"/>
      <c r="AF15" s="100"/>
      <c r="AG15" s="107">
        <v>2</v>
      </c>
      <c r="AH15" s="100"/>
      <c r="AI15" s="101"/>
      <c r="AJ15" s="109">
        <v>1</v>
      </c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7">
        <v>1</v>
      </c>
      <c r="BD15" s="100"/>
      <c r="BE15" s="101"/>
      <c r="BF15" s="100"/>
      <c r="BG15" s="101"/>
      <c r="BH15" s="100"/>
      <c r="BI15" s="101"/>
      <c r="BJ15" s="100"/>
      <c r="BK15" s="101"/>
      <c r="BL15" s="100"/>
      <c r="BM15" s="101"/>
      <c r="BN15" s="100"/>
      <c r="BO15" s="101"/>
      <c r="BP15" s="100"/>
      <c r="BQ15" s="101"/>
      <c r="BR15" s="100"/>
      <c r="BS15" s="115"/>
      <c r="BT15" s="100"/>
      <c r="BU15" s="115"/>
      <c r="BV15" s="100"/>
      <c r="BW15" s="115"/>
      <c r="BX15" s="100"/>
      <c r="BY15" s="114">
        <v>1</v>
      </c>
      <c r="BZ15" s="100"/>
      <c r="CA15" s="115"/>
      <c r="CB15" s="100"/>
      <c r="CC15" s="115"/>
      <c r="CD15" s="100"/>
      <c r="CE15" s="115"/>
      <c r="CF15" s="100"/>
      <c r="CG15" s="115"/>
      <c r="CH15" s="100"/>
      <c r="CI15" s="115"/>
      <c r="CJ15" s="100"/>
      <c r="CK15" s="115"/>
      <c r="CL15" s="100"/>
      <c r="CM15" s="114">
        <v>2</v>
      </c>
      <c r="CN15" s="100"/>
      <c r="CO15" s="115"/>
      <c r="CP15" s="100"/>
      <c r="CQ15" s="115"/>
      <c r="CR15" s="100"/>
      <c r="CS15" s="114">
        <v>1</v>
      </c>
      <c r="CT15" s="100"/>
      <c r="CU15" s="115"/>
      <c r="CV15" s="109">
        <v>1</v>
      </c>
      <c r="CW15" s="115"/>
      <c r="CX15" s="100"/>
      <c r="CY15" s="115"/>
      <c r="CZ15" s="100"/>
      <c r="DA15" s="114">
        <v>2</v>
      </c>
      <c r="DB15" s="100"/>
      <c r="DC15" s="115"/>
      <c r="DD15" s="100"/>
      <c r="DE15" s="115"/>
      <c r="DF15" s="100"/>
      <c r="DG15" s="115"/>
      <c r="DH15" s="100"/>
      <c r="DI15" s="114">
        <v>2</v>
      </c>
      <c r="DJ15" s="109">
        <v>1</v>
      </c>
      <c r="DK15" s="114"/>
      <c r="DL15" s="109"/>
      <c r="DM15" s="114"/>
      <c r="DN15" s="109"/>
      <c r="DO15" s="114"/>
      <c r="DP15" s="109"/>
      <c r="DQ15" s="114"/>
      <c r="DR15" s="109"/>
      <c r="DS15" s="114">
        <v>1</v>
      </c>
      <c r="DT15" s="109">
        <v>4</v>
      </c>
      <c r="DU15" s="114"/>
      <c r="DV15" s="109"/>
      <c r="DW15" s="114"/>
      <c r="DX15" s="109"/>
      <c r="DY15" s="114"/>
      <c r="DZ15" s="109">
        <v>1</v>
      </c>
      <c r="EA15" s="114"/>
      <c r="EB15" s="109"/>
      <c r="EC15" s="101">
        <f t="shared" si="0"/>
        <v>14</v>
      </c>
      <c r="ED15" s="100">
        <f t="shared" si="1"/>
        <v>8</v>
      </c>
    </row>
    <row r="16" spans="1:134" x14ac:dyDescent="0.2">
      <c r="A16" s="129"/>
      <c r="B16" s="98" t="s">
        <v>532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  <c r="BK16" s="107">
        <v>3</v>
      </c>
      <c r="BL16" s="100"/>
      <c r="BM16" s="101"/>
      <c r="BN16" s="100"/>
      <c r="BO16" s="101"/>
      <c r="BP16" s="100"/>
      <c r="BQ16" s="101"/>
      <c r="BR16" s="100"/>
      <c r="BS16" s="115"/>
      <c r="BT16" s="100"/>
      <c r="BU16" s="115"/>
      <c r="BV16" s="100"/>
      <c r="BW16" s="115"/>
      <c r="BX16" s="100"/>
      <c r="BY16" s="115"/>
      <c r="BZ16" s="100"/>
      <c r="CA16" s="115"/>
      <c r="CB16" s="100"/>
      <c r="CC16" s="115"/>
      <c r="CD16" s="100"/>
      <c r="CE16" s="115"/>
      <c r="CF16" s="100"/>
      <c r="CG16" s="115"/>
      <c r="CH16" s="100"/>
      <c r="CI16" s="115"/>
      <c r="CJ16" s="100"/>
      <c r="CK16" s="115"/>
      <c r="CL16" s="100"/>
      <c r="CM16" s="115"/>
      <c r="CN16" s="100"/>
      <c r="CO16" s="115"/>
      <c r="CP16" s="100"/>
      <c r="CQ16" s="115"/>
      <c r="CR16" s="100"/>
      <c r="CS16" s="115"/>
      <c r="CT16" s="100"/>
      <c r="CU16" s="115"/>
      <c r="CV16" s="100"/>
      <c r="CW16" s="115"/>
      <c r="CX16" s="100"/>
      <c r="CY16" s="115"/>
      <c r="CZ16" s="100"/>
      <c r="DA16" s="115"/>
      <c r="DB16" s="100"/>
      <c r="DC16" s="115"/>
      <c r="DD16" s="100"/>
      <c r="DE16" s="115"/>
      <c r="DF16" s="100"/>
      <c r="DG16" s="115"/>
      <c r="DH16" s="100"/>
      <c r="DI16" s="115"/>
      <c r="DJ16" s="100"/>
      <c r="DK16" s="115"/>
      <c r="DL16" s="100"/>
      <c r="DM16" s="115"/>
      <c r="DN16" s="100"/>
      <c r="DO16" s="115"/>
      <c r="DP16" s="100"/>
      <c r="DQ16" s="115"/>
      <c r="DR16" s="100"/>
      <c r="DS16" s="114">
        <v>2</v>
      </c>
      <c r="DT16" s="109">
        <v>3</v>
      </c>
      <c r="DU16" s="114">
        <v>2</v>
      </c>
      <c r="DV16" s="100"/>
      <c r="DW16" s="114">
        <v>3</v>
      </c>
      <c r="DX16" s="100"/>
      <c r="DY16" s="115"/>
      <c r="DZ16" s="100"/>
      <c r="EA16" s="115"/>
      <c r="EB16" s="100"/>
      <c r="EC16" s="101">
        <f t="shared" si="0"/>
        <v>10</v>
      </c>
      <c r="ED16" s="100">
        <f t="shared" si="1"/>
        <v>3</v>
      </c>
    </row>
    <row r="17" spans="1:134" x14ac:dyDescent="0.2">
      <c r="A17" s="129"/>
      <c r="B17" s="98" t="s">
        <v>533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7">
        <v>40</v>
      </c>
      <c r="P17" s="100"/>
      <c r="Q17" s="107">
        <v>3</v>
      </c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  <c r="BK17" s="101"/>
      <c r="BL17" s="100"/>
      <c r="BM17" s="101"/>
      <c r="BN17" s="100"/>
      <c r="BO17" s="101"/>
      <c r="BP17" s="100"/>
      <c r="BQ17" s="101"/>
      <c r="BR17" s="100"/>
      <c r="BS17" s="115"/>
      <c r="BT17" s="100"/>
      <c r="BU17" s="115"/>
      <c r="BV17" s="100"/>
      <c r="BW17" s="115"/>
      <c r="BX17" s="100"/>
      <c r="BY17" s="115"/>
      <c r="BZ17" s="100"/>
      <c r="CA17" s="115"/>
      <c r="CB17" s="100"/>
      <c r="CC17" s="115"/>
      <c r="CD17" s="100"/>
      <c r="CE17" s="114">
        <v>11</v>
      </c>
      <c r="CF17" s="100"/>
      <c r="CG17" s="115"/>
      <c r="CH17" s="100"/>
      <c r="CI17" s="115"/>
      <c r="CJ17" s="100"/>
      <c r="CK17" s="115"/>
      <c r="CL17" s="100"/>
      <c r="CM17" s="115"/>
      <c r="CN17" s="100"/>
      <c r="CO17" s="115"/>
      <c r="CP17" s="100"/>
      <c r="CQ17" s="115"/>
      <c r="CR17" s="100"/>
      <c r="CS17" s="115"/>
      <c r="CT17" s="100"/>
      <c r="CU17" s="115"/>
      <c r="CV17" s="100"/>
      <c r="CW17" s="115"/>
      <c r="CX17" s="100"/>
      <c r="CY17" s="115"/>
      <c r="CZ17" s="100"/>
      <c r="DA17" s="115"/>
      <c r="DB17" s="100"/>
      <c r="DC17" s="115"/>
      <c r="DD17" s="100"/>
      <c r="DE17" s="115"/>
      <c r="DF17" s="100"/>
      <c r="DG17" s="115"/>
      <c r="DH17" s="100"/>
      <c r="DI17" s="115"/>
      <c r="DJ17" s="100"/>
      <c r="DK17" s="115"/>
      <c r="DL17" s="100"/>
      <c r="DM17" s="115"/>
      <c r="DN17" s="100"/>
      <c r="DO17" s="115"/>
      <c r="DP17" s="100"/>
      <c r="DQ17" s="115"/>
      <c r="DR17" s="100"/>
      <c r="DS17" s="114">
        <v>1</v>
      </c>
      <c r="DT17" s="100"/>
      <c r="DU17" s="115"/>
      <c r="DV17" s="100"/>
      <c r="DW17" s="115"/>
      <c r="DX17" s="100"/>
      <c r="DY17" s="115"/>
      <c r="DZ17" s="100"/>
      <c r="EA17" s="115"/>
      <c r="EB17" s="100"/>
      <c r="EC17" s="101">
        <f t="shared" si="0"/>
        <v>55</v>
      </c>
      <c r="ED17" s="100">
        <f t="shared" si="1"/>
        <v>0</v>
      </c>
    </row>
    <row r="18" spans="1:134" x14ac:dyDescent="0.2">
      <c r="A18" s="129"/>
      <c r="B18" s="98" t="s">
        <v>534</v>
      </c>
      <c r="C18" s="101"/>
      <c r="D18" s="100"/>
      <c r="E18" s="101"/>
      <c r="F18" s="100"/>
      <c r="G18" s="101"/>
      <c r="H18" s="100"/>
      <c r="I18" s="101"/>
      <c r="J18" s="100"/>
      <c r="K18" s="101"/>
      <c r="L18" s="100"/>
      <c r="M18" s="101"/>
      <c r="N18" s="100"/>
      <c r="O18" s="107">
        <v>2</v>
      </c>
      <c r="P18" s="100"/>
      <c r="Q18" s="107">
        <v>1</v>
      </c>
      <c r="R18" s="100"/>
      <c r="S18" s="101"/>
      <c r="T18" s="100"/>
      <c r="U18" s="101"/>
      <c r="V18" s="100"/>
      <c r="W18" s="101"/>
      <c r="X18" s="100"/>
      <c r="Y18" s="101"/>
      <c r="Z18" s="100"/>
      <c r="AA18" s="101"/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7">
        <v>2</v>
      </c>
      <c r="AR18" s="100"/>
      <c r="AS18" s="101"/>
      <c r="AT18" s="100"/>
      <c r="AU18" s="107">
        <v>5</v>
      </c>
      <c r="AV18" s="100"/>
      <c r="AW18" s="107">
        <v>1</v>
      </c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9">
        <v>2</v>
      </c>
      <c r="BI18" s="101"/>
      <c r="BJ18" s="109"/>
      <c r="BK18" s="101"/>
      <c r="BL18" s="109"/>
      <c r="BM18" s="101"/>
      <c r="BN18" s="109"/>
      <c r="BO18" s="107">
        <v>2</v>
      </c>
      <c r="BP18" s="109"/>
      <c r="BQ18" s="101"/>
      <c r="BR18" s="109"/>
      <c r="BS18" s="116"/>
      <c r="BT18" s="117"/>
      <c r="BU18" s="116"/>
      <c r="BV18" s="117"/>
      <c r="BW18" s="116"/>
      <c r="BX18" s="117"/>
      <c r="BY18" s="114">
        <v>1</v>
      </c>
      <c r="BZ18" s="117"/>
      <c r="CA18" s="116"/>
      <c r="CB18" s="117"/>
      <c r="CC18" s="116"/>
      <c r="CD18" s="117"/>
      <c r="CE18" s="116"/>
      <c r="CF18" s="117"/>
      <c r="CG18" s="116"/>
      <c r="CH18" s="117"/>
      <c r="CI18" s="114">
        <v>1</v>
      </c>
      <c r="CJ18" s="117"/>
      <c r="CK18" s="114">
        <v>2</v>
      </c>
      <c r="CL18" s="117"/>
      <c r="CM18" s="114">
        <v>2</v>
      </c>
      <c r="CN18" s="117"/>
      <c r="CO18" s="114">
        <v>3</v>
      </c>
      <c r="CP18" s="117"/>
      <c r="CQ18" s="114">
        <v>6</v>
      </c>
      <c r="CR18" s="117"/>
      <c r="CS18" s="116"/>
      <c r="CT18" s="117"/>
      <c r="CU18" s="114">
        <v>4</v>
      </c>
      <c r="CV18" s="117"/>
      <c r="CW18" s="114">
        <v>3</v>
      </c>
      <c r="CX18" s="117"/>
      <c r="CY18" s="114">
        <v>5</v>
      </c>
      <c r="CZ18" s="117"/>
      <c r="DA18" s="116"/>
      <c r="DB18" s="117"/>
      <c r="DC18" s="116"/>
      <c r="DD18" s="117"/>
      <c r="DE18" s="114">
        <v>2</v>
      </c>
      <c r="DF18" s="117"/>
      <c r="DG18" s="116"/>
      <c r="DH18" s="117"/>
      <c r="DI18" s="114">
        <v>2</v>
      </c>
      <c r="DJ18" s="117"/>
      <c r="DK18" s="114">
        <v>1</v>
      </c>
      <c r="DL18" s="117"/>
      <c r="DM18" s="114">
        <v>3</v>
      </c>
      <c r="DN18" s="117"/>
      <c r="DO18" s="114">
        <v>9</v>
      </c>
      <c r="DP18" s="117"/>
      <c r="DQ18" s="114"/>
      <c r="DR18" s="117"/>
      <c r="DS18" s="114">
        <v>5</v>
      </c>
      <c r="DT18" s="117"/>
      <c r="DU18" s="114">
        <v>2</v>
      </c>
      <c r="DV18" s="117"/>
      <c r="DW18" s="114"/>
      <c r="DX18" s="117"/>
      <c r="DY18" s="114"/>
      <c r="DZ18" s="117"/>
      <c r="EA18" s="114"/>
      <c r="EB18" s="117"/>
      <c r="EC18" s="101">
        <f t="shared" si="0"/>
        <v>64</v>
      </c>
      <c r="ED18" s="100">
        <f t="shared" si="1"/>
        <v>2</v>
      </c>
    </row>
    <row r="19" spans="1:134" x14ac:dyDescent="0.2">
      <c r="A19" s="129"/>
      <c r="B19" s="98" t="s">
        <v>535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  <c r="BK19" s="101"/>
      <c r="BL19" s="100"/>
      <c r="BM19" s="101"/>
      <c r="BN19" s="109">
        <v>11</v>
      </c>
      <c r="BO19" s="101"/>
      <c r="BP19" s="100"/>
      <c r="BQ19" s="101"/>
      <c r="BR19" s="100"/>
      <c r="BS19" s="115"/>
      <c r="BT19" s="100"/>
      <c r="BU19" s="115"/>
      <c r="BV19" s="100"/>
      <c r="BW19" s="115"/>
      <c r="BX19" s="100"/>
      <c r="BY19" s="115"/>
      <c r="BZ19" s="100"/>
      <c r="CA19" s="115"/>
      <c r="CB19" s="100"/>
      <c r="CC19" s="115"/>
      <c r="CD19" s="100"/>
      <c r="CE19" s="115"/>
      <c r="CF19" s="100"/>
      <c r="CG19" s="115"/>
      <c r="CH19" s="100"/>
      <c r="CI19" s="115"/>
      <c r="CJ19" s="100"/>
      <c r="CK19" s="114">
        <v>1</v>
      </c>
      <c r="CL19" s="100"/>
      <c r="CM19" s="115"/>
      <c r="CN19" s="100"/>
      <c r="CO19" s="114">
        <v>33</v>
      </c>
      <c r="CP19" s="100"/>
      <c r="CQ19" s="115"/>
      <c r="CR19" s="100"/>
      <c r="CS19" s="115"/>
      <c r="CT19" s="100"/>
      <c r="CU19" s="115"/>
      <c r="CV19" s="100"/>
      <c r="CW19" s="115"/>
      <c r="CX19" s="100"/>
      <c r="CY19" s="115"/>
      <c r="CZ19" s="100"/>
      <c r="DA19" s="115"/>
      <c r="DB19" s="100"/>
      <c r="DC19" s="115"/>
      <c r="DD19" s="100"/>
      <c r="DE19" s="115"/>
      <c r="DF19" s="100"/>
      <c r="DG19" s="115"/>
      <c r="DH19" s="100"/>
      <c r="DI19" s="115"/>
      <c r="DJ19" s="100"/>
      <c r="DK19" s="115"/>
      <c r="DL19" s="100"/>
      <c r="DM19" s="115"/>
      <c r="DN19" s="100"/>
      <c r="DO19" s="115"/>
      <c r="DP19" s="100"/>
      <c r="DQ19" s="115"/>
      <c r="DR19" s="100"/>
      <c r="DS19" s="115"/>
      <c r="DT19" s="100"/>
      <c r="DU19" s="114">
        <v>11</v>
      </c>
      <c r="DV19" s="100"/>
      <c r="DW19" s="115"/>
      <c r="DX19" s="100"/>
      <c r="DY19" s="115"/>
      <c r="DZ19" s="100"/>
      <c r="EA19" s="114">
        <v>25</v>
      </c>
      <c r="EB19" s="100"/>
      <c r="EC19" s="101">
        <f t="shared" si="0"/>
        <v>70</v>
      </c>
      <c r="ED19" s="100">
        <f t="shared" si="1"/>
        <v>11</v>
      </c>
    </row>
    <row r="20" spans="1:134" x14ac:dyDescent="0.2">
      <c r="A20" s="129"/>
      <c r="B20" s="98" t="s">
        <v>536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7">
        <v>8</v>
      </c>
      <c r="P20" s="100"/>
      <c r="Q20" s="107">
        <v>4</v>
      </c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  <c r="BK20" s="101"/>
      <c r="BL20" s="100"/>
      <c r="BM20" s="107">
        <v>1</v>
      </c>
      <c r="BN20" s="109">
        <v>11</v>
      </c>
      <c r="BO20" s="101"/>
      <c r="BP20" s="100"/>
      <c r="BQ20" s="101"/>
      <c r="BR20" s="100"/>
      <c r="BS20" s="115"/>
      <c r="BT20" s="100"/>
      <c r="BU20" s="115"/>
      <c r="BV20" s="100"/>
      <c r="BW20" s="115"/>
      <c r="BX20" s="100"/>
      <c r="BY20" s="115"/>
      <c r="BZ20" s="100"/>
      <c r="CA20" s="115"/>
      <c r="CB20" s="109">
        <v>100</v>
      </c>
      <c r="CC20" s="115"/>
      <c r="CD20" s="100"/>
      <c r="CE20" s="115"/>
      <c r="CF20" s="100"/>
      <c r="CG20" s="115"/>
      <c r="CH20" s="100"/>
      <c r="CI20" s="115"/>
      <c r="CJ20" s="100"/>
      <c r="CK20" s="115"/>
      <c r="CL20" s="100"/>
      <c r="CM20" s="114">
        <v>5</v>
      </c>
      <c r="CN20" s="100"/>
      <c r="CO20" s="115"/>
      <c r="CP20" s="100"/>
      <c r="CQ20" s="115"/>
      <c r="CR20" s="100"/>
      <c r="CS20" s="115"/>
      <c r="CT20" s="100"/>
      <c r="CU20" s="114">
        <v>1</v>
      </c>
      <c r="CV20" s="100"/>
      <c r="CW20" s="115"/>
      <c r="CX20" s="100"/>
      <c r="CY20" s="115"/>
      <c r="CZ20" s="100"/>
      <c r="DA20" s="115"/>
      <c r="DB20" s="100"/>
      <c r="DC20" s="115"/>
      <c r="DD20" s="100"/>
      <c r="DE20" s="115"/>
      <c r="DF20" s="100"/>
      <c r="DG20" s="115"/>
      <c r="DH20" s="100"/>
      <c r="DI20" s="115"/>
      <c r="DJ20" s="100"/>
      <c r="DK20" s="115"/>
      <c r="DL20" s="100"/>
      <c r="DM20" s="115"/>
      <c r="DN20" s="100"/>
      <c r="DO20" s="115"/>
      <c r="DP20" s="100"/>
      <c r="DQ20" s="115"/>
      <c r="DR20" s="100"/>
      <c r="DS20" s="114">
        <v>3</v>
      </c>
      <c r="DT20" s="100"/>
      <c r="DU20" s="115"/>
      <c r="DV20" s="100"/>
      <c r="DW20" s="115"/>
      <c r="DX20" s="100"/>
      <c r="DY20" s="115"/>
      <c r="DZ20" s="100"/>
      <c r="EA20" s="115"/>
      <c r="EB20" s="100"/>
      <c r="EC20" s="101">
        <f t="shared" si="0"/>
        <v>22</v>
      </c>
      <c r="ED20" s="100">
        <f t="shared" si="1"/>
        <v>111</v>
      </c>
    </row>
    <row r="21" spans="1:134" x14ac:dyDescent="0.2">
      <c r="A21" s="129"/>
      <c r="B21" s="98" t="s">
        <v>537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7">
        <v>1</v>
      </c>
      <c r="AJ21" s="109">
        <v>2</v>
      </c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/>
      <c r="BJ21" s="100"/>
      <c r="BK21" s="101"/>
      <c r="BL21" s="100"/>
      <c r="BM21" s="101"/>
      <c r="BN21" s="100"/>
      <c r="BO21" s="101"/>
      <c r="BP21" s="100"/>
      <c r="BQ21" s="101"/>
      <c r="BR21" s="100"/>
      <c r="BS21" s="115"/>
      <c r="BT21" s="100"/>
      <c r="BU21" s="115"/>
      <c r="BV21" s="100"/>
      <c r="BW21" s="115"/>
      <c r="BX21" s="100"/>
      <c r="BY21" s="115"/>
      <c r="BZ21" s="100"/>
      <c r="CA21" s="115"/>
      <c r="CB21" s="100"/>
      <c r="CC21" s="115"/>
      <c r="CD21" s="100"/>
      <c r="CE21" s="115"/>
      <c r="CF21" s="100"/>
      <c r="CG21" s="115"/>
      <c r="CH21" s="100"/>
      <c r="CI21" s="115"/>
      <c r="CJ21" s="100"/>
      <c r="CK21" s="115"/>
      <c r="CL21" s="100"/>
      <c r="CM21" s="115"/>
      <c r="CN21" s="100"/>
      <c r="CO21" s="115"/>
      <c r="CP21" s="100"/>
      <c r="CQ21" s="115"/>
      <c r="CR21" s="100"/>
      <c r="CS21" s="115"/>
      <c r="CT21" s="100"/>
      <c r="CU21" s="115"/>
      <c r="CV21" s="100"/>
      <c r="CW21" s="115"/>
      <c r="CX21" s="109">
        <v>1</v>
      </c>
      <c r="CY21" s="115"/>
      <c r="CZ21" s="100"/>
      <c r="DA21" s="115"/>
      <c r="DB21" s="100"/>
      <c r="DC21" s="115"/>
      <c r="DD21" s="100"/>
      <c r="DE21" s="115"/>
      <c r="DF21" s="100"/>
      <c r="DG21" s="115"/>
      <c r="DH21" s="100"/>
      <c r="DI21" s="115"/>
      <c r="DJ21" s="100"/>
      <c r="DK21" s="115"/>
      <c r="DL21" s="100"/>
      <c r="DM21" s="115"/>
      <c r="DN21" s="100"/>
      <c r="DO21" s="115"/>
      <c r="DP21" s="100"/>
      <c r="DQ21" s="115"/>
      <c r="DR21" s="100"/>
      <c r="DS21" s="114">
        <v>1</v>
      </c>
      <c r="DT21" s="100"/>
      <c r="DU21" s="115"/>
      <c r="DV21" s="100"/>
      <c r="DW21" s="115"/>
      <c r="DX21" s="100"/>
      <c r="DY21" s="115"/>
      <c r="DZ21" s="100"/>
      <c r="EA21" s="115"/>
      <c r="EB21" s="100"/>
      <c r="EC21" s="101">
        <f t="shared" si="0"/>
        <v>2</v>
      </c>
      <c r="ED21" s="100">
        <f t="shared" si="1"/>
        <v>3</v>
      </c>
    </row>
    <row r="22" spans="1:134" x14ac:dyDescent="0.2">
      <c r="A22" s="129"/>
      <c r="B22" s="98" t="s">
        <v>538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7">
        <v>1</v>
      </c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  <c r="BK22" s="101"/>
      <c r="BL22" s="100"/>
      <c r="BM22" s="101"/>
      <c r="BN22" s="100"/>
      <c r="BO22" s="101"/>
      <c r="BP22" s="100"/>
      <c r="BQ22" s="101"/>
      <c r="BR22" s="100"/>
      <c r="BS22" s="115"/>
      <c r="BT22" s="100"/>
      <c r="BU22" s="115"/>
      <c r="BV22" s="100"/>
      <c r="BW22" s="115"/>
      <c r="BX22" s="100"/>
      <c r="BY22" s="115"/>
      <c r="BZ22" s="100"/>
      <c r="CA22" s="115"/>
      <c r="CB22" s="100"/>
      <c r="CC22" s="115"/>
      <c r="CD22" s="100"/>
      <c r="CE22" s="115"/>
      <c r="CF22" s="100"/>
      <c r="CG22" s="115"/>
      <c r="CH22" s="100"/>
      <c r="CI22" s="115"/>
      <c r="CJ22" s="100"/>
      <c r="CK22" s="115"/>
      <c r="CL22" s="100"/>
      <c r="CM22" s="115"/>
      <c r="CN22" s="100"/>
      <c r="CO22" s="115"/>
      <c r="CP22" s="100"/>
      <c r="CQ22" s="115"/>
      <c r="CR22" s="100"/>
      <c r="CS22" s="115"/>
      <c r="CT22" s="100"/>
      <c r="CU22" s="115"/>
      <c r="CV22" s="100"/>
      <c r="CW22" s="115"/>
      <c r="CX22" s="100"/>
      <c r="CY22" s="115"/>
      <c r="CZ22" s="100"/>
      <c r="DA22" s="115"/>
      <c r="DB22" s="100"/>
      <c r="DC22" s="115"/>
      <c r="DD22" s="100"/>
      <c r="DE22" s="115"/>
      <c r="DF22" s="100"/>
      <c r="DG22" s="115"/>
      <c r="DH22" s="100"/>
      <c r="DI22" s="115"/>
      <c r="DJ22" s="100"/>
      <c r="DK22" s="115"/>
      <c r="DL22" s="100"/>
      <c r="DM22" s="115"/>
      <c r="DN22" s="100"/>
      <c r="DO22" s="115"/>
      <c r="DP22" s="100"/>
      <c r="DQ22" s="115"/>
      <c r="DR22" s="100"/>
      <c r="DS22" s="115"/>
      <c r="DT22" s="100"/>
      <c r="DU22" s="115"/>
      <c r="DV22" s="100"/>
      <c r="DW22" s="115"/>
      <c r="DX22" s="100"/>
      <c r="DY22" s="115"/>
      <c r="DZ22" s="100"/>
      <c r="EA22" s="115"/>
      <c r="EB22" s="100"/>
      <c r="EC22" s="101">
        <f t="shared" si="0"/>
        <v>1</v>
      </c>
      <c r="ED22" s="100">
        <f t="shared" si="1"/>
        <v>0</v>
      </c>
    </row>
    <row r="23" spans="1:134" x14ac:dyDescent="0.2">
      <c r="A23" s="129"/>
      <c r="B23" s="98" t="s">
        <v>539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  <c r="BK23" s="101"/>
      <c r="BL23" s="100"/>
      <c r="BM23" s="101"/>
      <c r="BN23" s="100"/>
      <c r="BO23" s="101"/>
      <c r="BP23" s="100"/>
      <c r="BQ23" s="101"/>
      <c r="BR23" s="100"/>
      <c r="BS23" s="115"/>
      <c r="BT23" s="100"/>
      <c r="BU23" s="115"/>
      <c r="BV23" s="100"/>
      <c r="BW23" s="115"/>
      <c r="BX23" s="100"/>
      <c r="BY23" s="115"/>
      <c r="BZ23" s="100"/>
      <c r="CA23" s="115"/>
      <c r="CB23" s="100"/>
      <c r="CC23" s="115"/>
      <c r="CD23" s="100"/>
      <c r="CE23" s="115"/>
      <c r="CF23" s="100"/>
      <c r="CG23" s="115"/>
      <c r="CH23" s="100"/>
      <c r="CI23" s="115"/>
      <c r="CJ23" s="100"/>
      <c r="CK23" s="115"/>
      <c r="CL23" s="100"/>
      <c r="CM23" s="115"/>
      <c r="CN23" s="100"/>
      <c r="CO23" s="115"/>
      <c r="CP23" s="100"/>
      <c r="CQ23" s="115"/>
      <c r="CR23" s="100"/>
      <c r="CS23" s="115"/>
      <c r="CT23" s="100"/>
      <c r="CU23" s="115"/>
      <c r="CV23" s="100"/>
      <c r="CW23" s="115"/>
      <c r="CX23" s="100"/>
      <c r="CY23" s="115"/>
      <c r="CZ23" s="100"/>
      <c r="DA23" s="115"/>
      <c r="DB23" s="100"/>
      <c r="DC23" s="115"/>
      <c r="DD23" s="100"/>
      <c r="DE23" s="115"/>
      <c r="DF23" s="100"/>
      <c r="DG23" s="115"/>
      <c r="DH23" s="100"/>
      <c r="DI23" s="115"/>
      <c r="DJ23" s="100"/>
      <c r="DK23" s="115"/>
      <c r="DL23" s="100"/>
      <c r="DM23" s="115"/>
      <c r="DN23" s="100"/>
      <c r="DO23" s="115"/>
      <c r="DP23" s="100"/>
      <c r="DQ23" s="115"/>
      <c r="DR23" s="100"/>
      <c r="DS23" s="114">
        <v>1</v>
      </c>
      <c r="DT23" s="100"/>
      <c r="DU23" s="115"/>
      <c r="DV23" s="100"/>
      <c r="DW23" s="115"/>
      <c r="DX23" s="100"/>
      <c r="DY23" s="115"/>
      <c r="DZ23" s="100"/>
      <c r="EA23" s="115"/>
      <c r="EB23" s="100"/>
      <c r="EC23" s="101">
        <f t="shared" si="0"/>
        <v>1</v>
      </c>
      <c r="ED23" s="100">
        <f t="shared" si="1"/>
        <v>0</v>
      </c>
    </row>
    <row r="24" spans="1:134" x14ac:dyDescent="0.2">
      <c r="A24" s="129"/>
      <c r="B24" s="98" t="s">
        <v>540</v>
      </c>
      <c r="C24" s="107">
        <v>3</v>
      </c>
      <c r="D24" s="100"/>
      <c r="E24" s="107">
        <v>3</v>
      </c>
      <c r="F24" s="100"/>
      <c r="G24" s="101"/>
      <c r="H24" s="100"/>
      <c r="I24" s="107">
        <v>3</v>
      </c>
      <c r="J24" s="100"/>
      <c r="K24" s="101"/>
      <c r="L24" s="100"/>
      <c r="M24" s="107">
        <v>3</v>
      </c>
      <c r="N24" s="100"/>
      <c r="O24" s="107">
        <v>1</v>
      </c>
      <c r="P24" s="100"/>
      <c r="Q24" s="107">
        <v>5</v>
      </c>
      <c r="R24" s="100"/>
      <c r="S24" s="107">
        <v>1</v>
      </c>
      <c r="T24" s="100"/>
      <c r="U24" s="107">
        <v>2</v>
      </c>
      <c r="V24" s="100"/>
      <c r="W24" s="107">
        <v>4</v>
      </c>
      <c r="X24" s="100"/>
      <c r="Y24" s="107">
        <v>6</v>
      </c>
      <c r="Z24" s="100"/>
      <c r="AA24" s="101"/>
      <c r="AB24" s="100"/>
      <c r="AC24" s="107">
        <v>1</v>
      </c>
      <c r="AD24" s="100"/>
      <c r="AE24" s="107">
        <v>3</v>
      </c>
      <c r="AF24" s="100"/>
      <c r="AG24" s="107">
        <v>5</v>
      </c>
      <c r="AH24" s="100"/>
      <c r="AI24" s="107">
        <v>75</v>
      </c>
      <c r="AJ24" s="100"/>
      <c r="AK24" s="101"/>
      <c r="AL24" s="100"/>
      <c r="AM24" s="107">
        <v>2</v>
      </c>
      <c r="AN24" s="100"/>
      <c r="AO24" s="107">
        <v>10</v>
      </c>
      <c r="AP24" s="109"/>
      <c r="AQ24" s="107">
        <v>3</v>
      </c>
      <c r="AR24" s="100"/>
      <c r="AS24" s="101"/>
      <c r="AT24" s="100"/>
      <c r="AU24" s="107">
        <v>4</v>
      </c>
      <c r="AV24" s="100"/>
      <c r="AW24" s="107">
        <v>6</v>
      </c>
      <c r="AX24" s="100"/>
      <c r="AY24" s="101"/>
      <c r="AZ24" s="100"/>
      <c r="BA24" s="101"/>
      <c r="BB24" s="100"/>
      <c r="BC24" s="107">
        <v>1</v>
      </c>
      <c r="BD24" s="100"/>
      <c r="BE24" s="101"/>
      <c r="BF24" s="100"/>
      <c r="BG24" s="101"/>
      <c r="BH24" s="109">
        <v>2</v>
      </c>
      <c r="BI24" s="107">
        <v>5</v>
      </c>
      <c r="BJ24" s="109"/>
      <c r="BK24" s="107">
        <v>16</v>
      </c>
      <c r="BL24" s="109"/>
      <c r="BM24" s="101"/>
      <c r="BN24" s="109"/>
      <c r="BO24" s="107">
        <v>1</v>
      </c>
      <c r="BP24" s="109"/>
      <c r="BQ24" s="107">
        <v>7</v>
      </c>
      <c r="BR24" s="109"/>
      <c r="BS24" s="114">
        <v>6</v>
      </c>
      <c r="BT24" s="117"/>
      <c r="BU24" s="116"/>
      <c r="BV24" s="117"/>
      <c r="BW24" s="114">
        <v>4</v>
      </c>
      <c r="BX24" s="117"/>
      <c r="BY24" s="116"/>
      <c r="BZ24" s="117"/>
      <c r="CA24" s="116"/>
      <c r="CB24" s="109">
        <v>12</v>
      </c>
      <c r="CC24" s="114">
        <v>2</v>
      </c>
      <c r="CD24" s="117"/>
      <c r="CE24" s="114">
        <v>9</v>
      </c>
      <c r="CF24" s="109">
        <v>9</v>
      </c>
      <c r="CG24" s="114">
        <v>2</v>
      </c>
      <c r="CH24" s="117"/>
      <c r="CI24" s="114">
        <v>4</v>
      </c>
      <c r="CJ24" s="117"/>
      <c r="CK24" s="114">
        <v>6</v>
      </c>
      <c r="CL24" s="117"/>
      <c r="CM24" s="114">
        <v>7</v>
      </c>
      <c r="CN24" s="109">
        <v>7</v>
      </c>
      <c r="CO24" s="114">
        <v>6</v>
      </c>
      <c r="CP24" s="117"/>
      <c r="CQ24" s="114">
        <v>4</v>
      </c>
      <c r="CR24" s="117"/>
      <c r="CS24" s="116"/>
      <c r="CT24" s="117"/>
      <c r="CU24" s="114">
        <v>8</v>
      </c>
      <c r="CV24" s="117"/>
      <c r="CW24" s="114">
        <v>7</v>
      </c>
      <c r="CX24" s="117"/>
      <c r="CY24" s="114">
        <v>21</v>
      </c>
      <c r="CZ24" s="117"/>
      <c r="DA24" s="114">
        <v>1</v>
      </c>
      <c r="DB24" s="117"/>
      <c r="DC24" s="114">
        <v>12</v>
      </c>
      <c r="DD24" s="117"/>
      <c r="DE24" s="114">
        <v>4</v>
      </c>
      <c r="DF24" s="117"/>
      <c r="DG24" s="116"/>
      <c r="DH24" s="117"/>
      <c r="DI24" s="114">
        <v>10</v>
      </c>
      <c r="DJ24" s="117"/>
      <c r="DK24" s="114">
        <v>4</v>
      </c>
      <c r="DL24" s="117"/>
      <c r="DM24" s="114">
        <v>3</v>
      </c>
      <c r="DN24" s="117"/>
      <c r="DO24" s="114">
        <v>5</v>
      </c>
      <c r="DP24" s="117"/>
      <c r="DQ24" s="114">
        <v>2</v>
      </c>
      <c r="DR24" s="117"/>
      <c r="DS24" s="114">
        <v>39</v>
      </c>
      <c r="DT24" s="109">
        <v>1</v>
      </c>
      <c r="DU24" s="114">
        <v>12</v>
      </c>
      <c r="DV24" s="117"/>
      <c r="DW24" s="114">
        <v>5</v>
      </c>
      <c r="DX24" s="117"/>
      <c r="DY24" s="114">
        <v>3</v>
      </c>
      <c r="DZ24" s="117"/>
      <c r="EA24" s="114">
        <v>22</v>
      </c>
      <c r="EB24" s="117"/>
      <c r="EC24" s="101">
        <f t="shared" si="0"/>
        <v>375</v>
      </c>
      <c r="ED24" s="100">
        <f t="shared" si="1"/>
        <v>31</v>
      </c>
    </row>
    <row r="25" spans="1:134" x14ac:dyDescent="0.2">
      <c r="A25" s="129"/>
      <c r="B25" s="98" t="s">
        <v>541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9">
        <v>1</v>
      </c>
      <c r="U25" s="101"/>
      <c r="V25" s="109">
        <v>1</v>
      </c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7">
        <v>10</v>
      </c>
      <c r="AJ25" s="109">
        <v>7</v>
      </c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7"/>
      <c r="AV25" s="100"/>
      <c r="AW25" s="101"/>
      <c r="AX25" s="100"/>
      <c r="AY25" s="107">
        <v>8</v>
      </c>
      <c r="AZ25" s="100"/>
      <c r="BA25" s="107">
        <v>14</v>
      </c>
      <c r="BB25" s="100"/>
      <c r="BC25" s="101"/>
      <c r="BD25" s="100"/>
      <c r="BE25" s="101"/>
      <c r="BF25" s="100"/>
      <c r="BG25" s="101"/>
      <c r="BH25" s="100"/>
      <c r="BI25" s="101"/>
      <c r="BJ25" s="100"/>
      <c r="BK25" s="101"/>
      <c r="BL25" s="100"/>
      <c r="BM25" s="101"/>
      <c r="BN25" s="100"/>
      <c r="BO25" s="101"/>
      <c r="BP25" s="100"/>
      <c r="BQ25" s="101"/>
      <c r="BR25" s="100"/>
      <c r="BS25" s="115"/>
      <c r="BT25" s="100"/>
      <c r="BU25" s="115"/>
      <c r="BV25" s="100"/>
      <c r="BW25" s="115"/>
      <c r="BX25" s="100"/>
      <c r="BY25" s="115"/>
      <c r="BZ25" s="100"/>
      <c r="CA25" s="115"/>
      <c r="CB25" s="100"/>
      <c r="CC25" s="115"/>
      <c r="CD25" s="100"/>
      <c r="CE25" s="115"/>
      <c r="CF25" s="100"/>
      <c r="CG25" s="115"/>
      <c r="CH25" s="100"/>
      <c r="CI25" s="115"/>
      <c r="CJ25" s="100"/>
      <c r="CK25" s="115"/>
      <c r="CL25" s="100"/>
      <c r="CM25" s="115"/>
      <c r="CN25" s="100"/>
      <c r="CO25" s="115"/>
      <c r="CP25" s="100"/>
      <c r="CQ25" s="115"/>
      <c r="CR25" s="100"/>
      <c r="CS25" s="115"/>
      <c r="CT25" s="100"/>
      <c r="CU25" s="115"/>
      <c r="CV25" s="100"/>
      <c r="CW25" s="114">
        <v>1</v>
      </c>
      <c r="CX25" s="100"/>
      <c r="CY25" s="115"/>
      <c r="CZ25" s="100"/>
      <c r="DA25" s="115"/>
      <c r="DB25" s="100"/>
      <c r="DC25" s="115"/>
      <c r="DD25" s="100"/>
      <c r="DE25" s="115"/>
      <c r="DF25" s="100"/>
      <c r="DG25" s="115"/>
      <c r="DH25" s="100"/>
      <c r="DI25" s="115"/>
      <c r="DJ25" s="100"/>
      <c r="DK25" s="115"/>
      <c r="DL25" s="100"/>
      <c r="DM25" s="115"/>
      <c r="DN25" s="100"/>
      <c r="DO25" s="115"/>
      <c r="DP25" s="100"/>
      <c r="DQ25" s="115"/>
      <c r="DR25" s="100"/>
      <c r="DS25" s="115"/>
      <c r="DT25" s="109">
        <v>2</v>
      </c>
      <c r="DU25" s="115"/>
      <c r="DV25" s="100"/>
      <c r="DW25" s="115"/>
      <c r="DX25" s="100"/>
      <c r="DY25" s="115"/>
      <c r="DZ25" s="100"/>
      <c r="EA25" s="115"/>
      <c r="EB25" s="100"/>
      <c r="EC25" s="101">
        <f t="shared" si="0"/>
        <v>33</v>
      </c>
      <c r="ED25" s="100">
        <f t="shared" si="1"/>
        <v>11</v>
      </c>
    </row>
    <row r="26" spans="1:134" x14ac:dyDescent="0.2">
      <c r="A26" s="130"/>
      <c r="B26" s="103" t="s">
        <v>542</v>
      </c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4"/>
      <c r="N26" s="105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4"/>
      <c r="BJ26" s="105"/>
      <c r="BK26" s="104"/>
      <c r="BL26" s="105"/>
      <c r="BM26" s="104"/>
      <c r="BN26" s="112">
        <v>11</v>
      </c>
      <c r="BO26" s="104"/>
      <c r="BP26" s="105"/>
      <c r="BQ26" s="104"/>
      <c r="BR26" s="105"/>
      <c r="BS26" s="118"/>
      <c r="BT26" s="105"/>
      <c r="BU26" s="118"/>
      <c r="BV26" s="105"/>
      <c r="BW26" s="118"/>
      <c r="BX26" s="105"/>
      <c r="BY26" s="118"/>
      <c r="BZ26" s="105"/>
      <c r="CA26" s="118"/>
      <c r="CB26" s="105"/>
      <c r="CC26" s="118"/>
      <c r="CD26" s="105"/>
      <c r="CE26" s="118"/>
      <c r="CF26" s="105"/>
      <c r="CG26" s="118"/>
      <c r="CH26" s="105"/>
      <c r="CI26" s="118"/>
      <c r="CJ26" s="105"/>
      <c r="CK26" s="118"/>
      <c r="CL26" s="105"/>
      <c r="CM26" s="118"/>
      <c r="CN26" s="105"/>
      <c r="CO26" s="118"/>
      <c r="CP26" s="105"/>
      <c r="CQ26" s="118"/>
      <c r="CR26" s="105"/>
      <c r="CS26" s="118"/>
      <c r="CT26" s="105"/>
      <c r="CU26" s="118"/>
      <c r="CV26" s="105"/>
      <c r="CW26" s="118"/>
      <c r="CX26" s="105"/>
      <c r="CY26" s="118"/>
      <c r="CZ26" s="105"/>
      <c r="DA26" s="118"/>
      <c r="DB26" s="105"/>
      <c r="DC26" s="118"/>
      <c r="DD26" s="105"/>
      <c r="DE26" s="118"/>
      <c r="DF26" s="105"/>
      <c r="DG26" s="118"/>
      <c r="DH26" s="105"/>
      <c r="DI26" s="118"/>
      <c r="DJ26" s="105"/>
      <c r="DK26" s="118"/>
      <c r="DL26" s="105"/>
      <c r="DM26" s="118"/>
      <c r="DN26" s="105"/>
      <c r="DO26" s="118"/>
      <c r="DP26" s="105"/>
      <c r="DQ26" s="118"/>
      <c r="DR26" s="105"/>
      <c r="DS26" s="118"/>
      <c r="DT26" s="105"/>
      <c r="DU26" s="118"/>
      <c r="DV26" s="105"/>
      <c r="DW26" s="118"/>
      <c r="DX26" s="105"/>
      <c r="DY26" s="118"/>
      <c r="DZ26" s="105"/>
      <c r="EA26" s="118"/>
      <c r="EB26" s="105"/>
      <c r="EC26" s="101">
        <f t="shared" si="0"/>
        <v>0</v>
      </c>
      <c r="ED26" s="100">
        <f t="shared" si="1"/>
        <v>11</v>
      </c>
    </row>
    <row r="27" spans="1:134" x14ac:dyDescent="0.2">
      <c r="A27" s="143" t="s">
        <v>33</v>
      </c>
      <c r="B27" s="98" t="s">
        <v>543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/>
      <c r="BJ27" s="100"/>
      <c r="BK27" s="101"/>
      <c r="BL27" s="100"/>
      <c r="BM27" s="101"/>
      <c r="BN27" s="100"/>
      <c r="BO27" s="101"/>
      <c r="BP27" s="100"/>
      <c r="BQ27" s="101"/>
      <c r="BR27" s="100"/>
      <c r="BS27" s="115"/>
      <c r="BT27" s="100"/>
      <c r="BU27" s="115"/>
      <c r="BV27" s="100"/>
      <c r="BW27" s="115"/>
      <c r="BX27" s="100"/>
      <c r="BY27" s="115"/>
      <c r="BZ27" s="100"/>
      <c r="CA27" s="115"/>
      <c r="CB27" s="100"/>
      <c r="CC27" s="115"/>
      <c r="CD27" s="100"/>
      <c r="CE27" s="115"/>
      <c r="CF27" s="100"/>
      <c r="CG27" s="115"/>
      <c r="CH27" s="100"/>
      <c r="CI27" s="115"/>
      <c r="CJ27" s="100"/>
      <c r="CK27" s="115"/>
      <c r="CL27" s="100"/>
      <c r="CM27" s="115"/>
      <c r="CN27" s="100"/>
      <c r="CO27" s="115"/>
      <c r="CP27" s="100"/>
      <c r="CQ27" s="115"/>
      <c r="CR27" s="100"/>
      <c r="CS27" s="115"/>
      <c r="CT27" s="100"/>
      <c r="CU27" s="115"/>
      <c r="CV27" s="100"/>
      <c r="CW27" s="115"/>
      <c r="CX27" s="100"/>
      <c r="CY27" s="115"/>
      <c r="CZ27" s="100"/>
      <c r="DA27" s="115"/>
      <c r="DB27" s="100"/>
      <c r="DC27" s="115"/>
      <c r="DD27" s="100"/>
      <c r="DE27" s="115"/>
      <c r="DF27" s="100"/>
      <c r="DG27" s="115"/>
      <c r="DH27" s="100"/>
      <c r="DI27" s="115"/>
      <c r="DJ27" s="100"/>
      <c r="DK27" s="115"/>
      <c r="DL27" s="100"/>
      <c r="DM27" s="115"/>
      <c r="DN27" s="100"/>
      <c r="DO27" s="115"/>
      <c r="DP27" s="100"/>
      <c r="DQ27" s="115"/>
      <c r="DR27" s="100"/>
      <c r="DS27" s="115"/>
      <c r="DT27" s="100"/>
      <c r="DU27" s="115"/>
      <c r="DV27" s="100"/>
      <c r="DW27" s="115"/>
      <c r="DX27" s="100"/>
      <c r="DY27" s="115"/>
      <c r="DZ27" s="100"/>
      <c r="EA27" s="115"/>
      <c r="EB27" s="100"/>
      <c r="EC27" s="101">
        <f t="shared" si="0"/>
        <v>0</v>
      </c>
      <c r="ED27" s="100">
        <f t="shared" si="1"/>
        <v>0</v>
      </c>
    </row>
    <row r="28" spans="1:134" x14ac:dyDescent="0.2">
      <c r="A28" s="129"/>
      <c r="B28" s="98" t="s">
        <v>544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  <c r="BK28" s="101"/>
      <c r="BL28" s="100"/>
      <c r="BM28" s="101"/>
      <c r="BN28" s="100"/>
      <c r="BO28" s="101"/>
      <c r="BP28" s="100"/>
      <c r="BQ28" s="101"/>
      <c r="BR28" s="100"/>
      <c r="BS28" s="115"/>
      <c r="BT28" s="100"/>
      <c r="BU28" s="115"/>
      <c r="BV28" s="100"/>
      <c r="BW28" s="115"/>
      <c r="BX28" s="100"/>
      <c r="BY28" s="115"/>
      <c r="BZ28" s="100"/>
      <c r="CA28" s="115"/>
      <c r="CB28" s="100"/>
      <c r="CC28" s="115"/>
      <c r="CD28" s="100"/>
      <c r="CE28" s="115"/>
      <c r="CF28" s="100"/>
      <c r="CG28" s="115"/>
      <c r="CH28" s="100"/>
      <c r="CI28" s="115"/>
      <c r="CJ28" s="100"/>
      <c r="CK28" s="115"/>
      <c r="CL28" s="100"/>
      <c r="CM28" s="115"/>
      <c r="CN28" s="100"/>
      <c r="CO28" s="115"/>
      <c r="CP28" s="100"/>
      <c r="CQ28" s="115"/>
      <c r="CR28" s="100"/>
      <c r="CS28" s="115"/>
      <c r="CT28" s="100"/>
      <c r="CU28" s="115"/>
      <c r="CV28" s="100"/>
      <c r="CW28" s="115"/>
      <c r="CX28" s="100"/>
      <c r="CY28" s="115"/>
      <c r="CZ28" s="100"/>
      <c r="DA28" s="115"/>
      <c r="DB28" s="100"/>
      <c r="DC28" s="115"/>
      <c r="DD28" s="100"/>
      <c r="DE28" s="115"/>
      <c r="DF28" s="100"/>
      <c r="DG28" s="115"/>
      <c r="DH28" s="100"/>
      <c r="DI28" s="115"/>
      <c r="DJ28" s="100"/>
      <c r="DK28" s="115"/>
      <c r="DL28" s="100"/>
      <c r="DM28" s="115"/>
      <c r="DN28" s="100"/>
      <c r="DO28" s="115"/>
      <c r="DP28" s="100"/>
      <c r="DQ28" s="115"/>
      <c r="DR28" s="100"/>
      <c r="DS28" s="115"/>
      <c r="DT28" s="100"/>
      <c r="DU28" s="115"/>
      <c r="DV28" s="100"/>
      <c r="DW28" s="115"/>
      <c r="DX28" s="100"/>
      <c r="DY28" s="114">
        <v>3</v>
      </c>
      <c r="DZ28" s="100"/>
      <c r="EA28" s="115"/>
      <c r="EB28" s="100"/>
      <c r="EC28" s="101">
        <f t="shared" si="0"/>
        <v>0</v>
      </c>
      <c r="ED28" s="100">
        <f t="shared" si="1"/>
        <v>0</v>
      </c>
    </row>
    <row r="29" spans="1:134" x14ac:dyDescent="0.2">
      <c r="A29" s="129"/>
      <c r="B29" s="98" t="s">
        <v>545</v>
      </c>
      <c r="C29" s="107">
        <v>2</v>
      </c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9">
        <v>8</v>
      </c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/>
      <c r="BJ29" s="100"/>
      <c r="BK29" s="101"/>
      <c r="BL29" s="100"/>
      <c r="BM29" s="101"/>
      <c r="BN29" s="100"/>
      <c r="BO29" s="101"/>
      <c r="BP29" s="100"/>
      <c r="BQ29" s="101"/>
      <c r="BR29" s="100"/>
      <c r="BS29" s="115"/>
      <c r="BT29" s="100"/>
      <c r="BU29" s="115"/>
      <c r="BV29" s="100"/>
      <c r="BW29" s="115"/>
      <c r="BX29" s="100"/>
      <c r="BY29" s="115"/>
      <c r="BZ29" s="100"/>
      <c r="CA29" s="115"/>
      <c r="CB29" s="100"/>
      <c r="CC29" s="115"/>
      <c r="CD29" s="100"/>
      <c r="CE29" s="115"/>
      <c r="CF29" s="100"/>
      <c r="CG29" s="115"/>
      <c r="CH29" s="100"/>
      <c r="CI29" s="114">
        <v>2</v>
      </c>
      <c r="CJ29" s="100"/>
      <c r="CK29" s="115"/>
      <c r="CL29" s="100"/>
      <c r="CM29" s="115"/>
      <c r="CN29" s="100"/>
      <c r="CO29" s="115"/>
      <c r="CP29" s="100"/>
      <c r="CQ29" s="115"/>
      <c r="CR29" s="100"/>
      <c r="CS29" s="115"/>
      <c r="CT29" s="100"/>
      <c r="CU29" s="115"/>
      <c r="CV29" s="100"/>
      <c r="CW29" s="115"/>
      <c r="CX29" s="100"/>
      <c r="CY29" s="115"/>
      <c r="CZ29" s="100"/>
      <c r="DA29" s="115"/>
      <c r="DB29" s="100"/>
      <c r="DC29" s="115"/>
      <c r="DD29" s="100"/>
      <c r="DE29" s="115"/>
      <c r="DF29" s="100"/>
      <c r="DG29" s="115"/>
      <c r="DH29" s="100"/>
      <c r="DI29" s="115"/>
      <c r="DJ29" s="100"/>
      <c r="DK29" s="115"/>
      <c r="DL29" s="100"/>
      <c r="DM29" s="115"/>
      <c r="DN29" s="100"/>
      <c r="DO29" s="115"/>
      <c r="DP29" s="100"/>
      <c r="DQ29" s="115"/>
      <c r="DR29" s="100"/>
      <c r="DS29" s="114">
        <v>2</v>
      </c>
      <c r="DT29" s="100"/>
      <c r="DU29" s="115"/>
      <c r="DV29" s="100"/>
      <c r="DW29" s="115"/>
      <c r="DX29" s="100"/>
      <c r="DY29" s="115"/>
      <c r="DZ29" s="100"/>
      <c r="EA29" s="115"/>
      <c r="EB29" s="100"/>
      <c r="EC29" s="101">
        <f t="shared" si="0"/>
        <v>6</v>
      </c>
      <c r="ED29" s="100">
        <f t="shared" si="1"/>
        <v>8</v>
      </c>
    </row>
    <row r="30" spans="1:134" x14ac:dyDescent="0.2">
      <c r="A30" s="129"/>
      <c r="B30" s="98" t="s">
        <v>546</v>
      </c>
      <c r="C30" s="101"/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  <c r="BK30" s="101"/>
      <c r="BL30" s="100"/>
      <c r="BM30" s="101"/>
      <c r="BN30" s="100"/>
      <c r="BO30" s="101"/>
      <c r="BP30" s="100"/>
      <c r="BQ30" s="101"/>
      <c r="BR30" s="100"/>
      <c r="BS30" s="115"/>
      <c r="BT30" s="100"/>
      <c r="BU30" s="115"/>
      <c r="BV30" s="100"/>
      <c r="BW30" s="115"/>
      <c r="BX30" s="100"/>
      <c r="BY30" s="115"/>
      <c r="BZ30" s="100"/>
      <c r="CA30" s="115"/>
      <c r="CB30" s="100"/>
      <c r="CC30" s="115"/>
      <c r="CD30" s="100"/>
      <c r="CE30" s="114">
        <v>2</v>
      </c>
      <c r="CF30" s="100"/>
      <c r="CG30" s="115"/>
      <c r="CH30" s="100"/>
      <c r="CI30" s="114">
        <v>1</v>
      </c>
      <c r="CJ30" s="100"/>
      <c r="CK30" s="114">
        <v>2</v>
      </c>
      <c r="CL30" s="100"/>
      <c r="CM30" s="115"/>
      <c r="CN30" s="100"/>
      <c r="CO30" s="115"/>
      <c r="CP30" s="100"/>
      <c r="CQ30" s="115"/>
      <c r="CR30" s="100"/>
      <c r="CS30" s="115"/>
      <c r="CT30" s="100"/>
      <c r="CU30" s="114">
        <v>1</v>
      </c>
      <c r="CV30" s="100"/>
      <c r="CW30" s="115"/>
      <c r="CX30" s="100"/>
      <c r="CY30" s="115"/>
      <c r="CZ30" s="100"/>
      <c r="DA30" s="114">
        <v>1</v>
      </c>
      <c r="DB30" s="100"/>
      <c r="DC30" s="115"/>
      <c r="DD30" s="100"/>
      <c r="DE30" s="115"/>
      <c r="DF30" s="100"/>
      <c r="DG30" s="115"/>
      <c r="DH30" s="100"/>
      <c r="DI30" s="115"/>
      <c r="DJ30" s="100"/>
      <c r="DK30" s="114">
        <v>1</v>
      </c>
      <c r="DL30" s="100"/>
      <c r="DM30" s="115"/>
      <c r="DN30" s="100"/>
      <c r="DO30" s="115"/>
      <c r="DP30" s="100"/>
      <c r="DQ30" s="115"/>
      <c r="DR30" s="100"/>
      <c r="DS30" s="115"/>
      <c r="DT30" s="100"/>
      <c r="DU30" s="115"/>
      <c r="DV30" s="100"/>
      <c r="DW30" s="114">
        <v>3</v>
      </c>
      <c r="DX30" s="100"/>
      <c r="DY30" s="115"/>
      <c r="DZ30" s="100"/>
      <c r="EA30" s="115"/>
      <c r="EB30" s="100"/>
      <c r="EC30" s="101">
        <f t="shared" si="0"/>
        <v>11</v>
      </c>
      <c r="ED30" s="100">
        <f t="shared" si="1"/>
        <v>0</v>
      </c>
    </row>
    <row r="31" spans="1:134" x14ac:dyDescent="0.2">
      <c r="A31" s="129"/>
      <c r="B31" s="98" t="s">
        <v>547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  <c r="BK31" s="101"/>
      <c r="BL31" s="100"/>
      <c r="BM31" s="101"/>
      <c r="BN31" s="100"/>
      <c r="BO31" s="101"/>
      <c r="BP31" s="100"/>
      <c r="BQ31" s="101"/>
      <c r="BR31" s="100"/>
      <c r="BS31" s="115"/>
      <c r="BT31" s="100"/>
      <c r="BU31" s="115"/>
      <c r="BV31" s="100"/>
      <c r="BW31" s="115"/>
      <c r="BX31" s="100"/>
      <c r="BY31" s="115"/>
      <c r="BZ31" s="100"/>
      <c r="CA31" s="115"/>
      <c r="CB31" s="100"/>
      <c r="CC31" s="115"/>
      <c r="CD31" s="100"/>
      <c r="CE31" s="115"/>
      <c r="CF31" s="100"/>
      <c r="CG31" s="115"/>
      <c r="CH31" s="100"/>
      <c r="CI31" s="115"/>
      <c r="CJ31" s="100"/>
      <c r="CK31" s="115"/>
      <c r="CL31" s="100"/>
      <c r="CM31" s="115"/>
      <c r="CN31" s="100"/>
      <c r="CO31" s="115"/>
      <c r="CP31" s="100"/>
      <c r="CQ31" s="115"/>
      <c r="CR31" s="100"/>
      <c r="CS31" s="115"/>
      <c r="CT31" s="100"/>
      <c r="CU31" s="115"/>
      <c r="CV31" s="100"/>
      <c r="CW31" s="115"/>
      <c r="CX31" s="100"/>
      <c r="CY31" s="115"/>
      <c r="CZ31" s="100"/>
      <c r="DA31" s="115"/>
      <c r="DB31" s="100"/>
      <c r="DC31" s="115"/>
      <c r="DD31" s="100"/>
      <c r="DE31" s="115"/>
      <c r="DF31" s="100"/>
      <c r="DG31" s="115"/>
      <c r="DH31" s="100"/>
      <c r="DI31" s="115"/>
      <c r="DJ31" s="100"/>
      <c r="DK31" s="115"/>
      <c r="DL31" s="100"/>
      <c r="DM31" s="115"/>
      <c r="DN31" s="100"/>
      <c r="DO31" s="115"/>
      <c r="DP31" s="100"/>
      <c r="DQ31" s="115"/>
      <c r="DR31" s="100"/>
      <c r="DS31" s="115"/>
      <c r="DT31" s="100"/>
      <c r="DU31" s="115"/>
      <c r="DV31" s="100"/>
      <c r="DW31" s="115"/>
      <c r="DX31" s="100"/>
      <c r="DY31" s="115"/>
      <c r="DZ31" s="100"/>
      <c r="EA31" s="115"/>
      <c r="EB31" s="100"/>
      <c r="EC31" s="101">
        <f t="shared" si="0"/>
        <v>0</v>
      </c>
      <c r="ED31" s="100">
        <f t="shared" si="1"/>
        <v>0</v>
      </c>
    </row>
    <row r="32" spans="1:134" x14ac:dyDescent="0.2">
      <c r="A32" s="129"/>
      <c r="B32" s="98" t="s">
        <v>548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7">
        <v>1</v>
      </c>
      <c r="AH32" s="100"/>
      <c r="AI32" s="101"/>
      <c r="AJ32" s="109">
        <v>1</v>
      </c>
      <c r="AK32" s="101"/>
      <c r="AL32" s="100"/>
      <c r="AM32" s="101"/>
      <c r="AN32" s="100"/>
      <c r="AO32" s="107">
        <v>1</v>
      </c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/>
      <c r="BJ32" s="100"/>
      <c r="BK32" s="101"/>
      <c r="BL32" s="100"/>
      <c r="BM32" s="101"/>
      <c r="BN32" s="100"/>
      <c r="BO32" s="101"/>
      <c r="BP32" s="100"/>
      <c r="BQ32" s="101"/>
      <c r="BR32" s="100"/>
      <c r="BS32" s="115"/>
      <c r="BT32" s="100"/>
      <c r="BU32" s="115"/>
      <c r="BV32" s="100"/>
      <c r="BW32" s="115"/>
      <c r="BX32" s="100"/>
      <c r="BY32" s="115"/>
      <c r="BZ32" s="100"/>
      <c r="CA32" s="115"/>
      <c r="CB32" s="100"/>
      <c r="CC32" s="115"/>
      <c r="CD32" s="100"/>
      <c r="CE32" s="115"/>
      <c r="CF32" s="100"/>
      <c r="CG32" s="115"/>
      <c r="CH32" s="100"/>
      <c r="CI32" s="115"/>
      <c r="CJ32" s="100"/>
      <c r="CK32" s="115"/>
      <c r="CL32" s="100"/>
      <c r="CM32" s="115"/>
      <c r="CN32" s="100"/>
      <c r="CO32" s="115"/>
      <c r="CP32" s="100"/>
      <c r="CQ32" s="114">
        <v>1</v>
      </c>
      <c r="CR32" s="100"/>
      <c r="CS32" s="114"/>
      <c r="CT32" s="100"/>
      <c r="CU32" s="114">
        <v>6</v>
      </c>
      <c r="CV32" s="100"/>
      <c r="CW32" s="115"/>
      <c r="CX32" s="100"/>
      <c r="CY32" s="115"/>
      <c r="CZ32" s="100"/>
      <c r="DA32" s="115"/>
      <c r="DB32" s="100"/>
      <c r="DC32" s="115"/>
      <c r="DD32" s="100"/>
      <c r="DE32" s="115"/>
      <c r="DF32" s="100"/>
      <c r="DG32" s="115"/>
      <c r="DH32" s="100"/>
      <c r="DI32" s="115"/>
      <c r="DJ32" s="100"/>
      <c r="DK32" s="115"/>
      <c r="DL32" s="100"/>
      <c r="DM32" s="115"/>
      <c r="DN32" s="100"/>
      <c r="DO32" s="115"/>
      <c r="DP32" s="100"/>
      <c r="DQ32" s="114">
        <v>1</v>
      </c>
      <c r="DR32" s="100"/>
      <c r="DS32" s="114">
        <v>3</v>
      </c>
      <c r="DT32" s="100"/>
      <c r="DU32" s="115"/>
      <c r="DV32" s="100"/>
      <c r="DW32" s="115"/>
      <c r="DX32" s="100"/>
      <c r="DY32" s="114">
        <v>4</v>
      </c>
      <c r="DZ32" s="100"/>
      <c r="EA32" s="115"/>
      <c r="EB32" s="100"/>
      <c r="EC32" s="101">
        <f t="shared" si="0"/>
        <v>13</v>
      </c>
      <c r="ED32" s="100">
        <f t="shared" si="1"/>
        <v>1</v>
      </c>
    </row>
    <row r="33" spans="1:134" x14ac:dyDescent="0.2">
      <c r="A33" s="129"/>
      <c r="B33" s="98" t="s">
        <v>549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  <c r="BK33" s="101"/>
      <c r="BL33" s="100"/>
      <c r="BM33" s="101"/>
      <c r="BN33" s="100"/>
      <c r="BO33" s="101"/>
      <c r="BP33" s="100"/>
      <c r="BQ33" s="101"/>
      <c r="BR33" s="100"/>
      <c r="BS33" s="115"/>
      <c r="BT33" s="100"/>
      <c r="BU33" s="115"/>
      <c r="BV33" s="100"/>
      <c r="BW33" s="115"/>
      <c r="BX33" s="100"/>
      <c r="BY33" s="115"/>
      <c r="BZ33" s="100"/>
      <c r="CA33" s="115"/>
      <c r="CB33" s="100"/>
      <c r="CC33" s="115"/>
      <c r="CD33" s="100"/>
      <c r="CE33" s="115"/>
      <c r="CF33" s="100"/>
      <c r="CG33" s="115"/>
      <c r="CH33" s="100"/>
      <c r="CI33" s="115"/>
      <c r="CJ33" s="100"/>
      <c r="CK33" s="115"/>
      <c r="CL33" s="100"/>
      <c r="CM33" s="115"/>
      <c r="CN33" s="100"/>
      <c r="CO33" s="115"/>
      <c r="CP33" s="100"/>
      <c r="CQ33" s="115"/>
      <c r="CR33" s="100"/>
      <c r="CS33" s="115"/>
      <c r="CT33" s="100"/>
      <c r="CU33" s="115"/>
      <c r="CV33" s="100"/>
      <c r="CW33" s="115"/>
      <c r="CX33" s="100"/>
      <c r="CY33" s="115"/>
      <c r="CZ33" s="100"/>
      <c r="DA33" s="115"/>
      <c r="DB33" s="100"/>
      <c r="DC33" s="115"/>
      <c r="DD33" s="100"/>
      <c r="DE33" s="115"/>
      <c r="DF33" s="100"/>
      <c r="DG33" s="115"/>
      <c r="DH33" s="100"/>
      <c r="DI33" s="115"/>
      <c r="DJ33" s="100"/>
      <c r="DK33" s="115"/>
      <c r="DL33" s="100"/>
      <c r="DM33" s="115"/>
      <c r="DN33" s="100"/>
      <c r="DO33" s="115"/>
      <c r="DP33" s="100"/>
      <c r="DQ33" s="115"/>
      <c r="DR33" s="100"/>
      <c r="DS33" s="115"/>
      <c r="DT33" s="100"/>
      <c r="DU33" s="115"/>
      <c r="DV33" s="100"/>
      <c r="DW33" s="115"/>
      <c r="DX33" s="100"/>
      <c r="DY33" s="115"/>
      <c r="DZ33" s="100"/>
      <c r="EA33" s="115"/>
      <c r="EB33" s="100"/>
      <c r="EC33" s="101">
        <f t="shared" si="0"/>
        <v>0</v>
      </c>
      <c r="ED33" s="100">
        <f t="shared" si="1"/>
        <v>0</v>
      </c>
    </row>
    <row r="34" spans="1:134" x14ac:dyDescent="0.2">
      <c r="A34" s="130"/>
      <c r="B34" s="103" t="s">
        <v>550</v>
      </c>
      <c r="C34" s="104"/>
      <c r="D34" s="105"/>
      <c r="E34" s="104"/>
      <c r="F34" s="105"/>
      <c r="G34" s="104"/>
      <c r="H34" s="105"/>
      <c r="I34" s="104"/>
      <c r="J34" s="105"/>
      <c r="K34" s="104"/>
      <c r="L34" s="105"/>
      <c r="M34" s="104"/>
      <c r="N34" s="105"/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4"/>
      <c r="BJ34" s="105"/>
      <c r="BK34" s="104"/>
      <c r="BL34" s="105"/>
      <c r="BM34" s="104"/>
      <c r="BN34" s="112">
        <v>1</v>
      </c>
      <c r="BO34" s="104"/>
      <c r="BP34" s="105"/>
      <c r="BQ34" s="104"/>
      <c r="BR34" s="105"/>
      <c r="BS34" s="118"/>
      <c r="BT34" s="105"/>
      <c r="BU34" s="118"/>
      <c r="BV34" s="105"/>
      <c r="BW34" s="118"/>
      <c r="BX34" s="105"/>
      <c r="BY34" s="118"/>
      <c r="BZ34" s="105"/>
      <c r="CA34" s="118"/>
      <c r="CB34" s="105"/>
      <c r="CC34" s="118"/>
      <c r="CD34" s="105"/>
      <c r="CE34" s="118"/>
      <c r="CF34" s="105"/>
      <c r="CG34" s="118"/>
      <c r="CH34" s="105"/>
      <c r="CI34" s="118"/>
      <c r="CJ34" s="105"/>
      <c r="CK34" s="118"/>
      <c r="CL34" s="105"/>
      <c r="CM34" s="118"/>
      <c r="CN34" s="105"/>
      <c r="CO34" s="118"/>
      <c r="CP34" s="105"/>
      <c r="CQ34" s="118"/>
      <c r="CR34" s="105"/>
      <c r="CS34" s="118"/>
      <c r="CT34" s="105"/>
      <c r="CU34" s="118"/>
      <c r="CV34" s="105"/>
      <c r="CW34" s="119">
        <v>1</v>
      </c>
      <c r="CX34" s="105"/>
      <c r="CY34" s="119">
        <v>1</v>
      </c>
      <c r="CZ34" s="105"/>
      <c r="DA34" s="118"/>
      <c r="DB34" s="105"/>
      <c r="DC34" s="119">
        <v>1</v>
      </c>
      <c r="DD34" s="105"/>
      <c r="DE34" s="118"/>
      <c r="DF34" s="105"/>
      <c r="DG34" s="118"/>
      <c r="DH34" s="105"/>
      <c r="DI34" s="118"/>
      <c r="DJ34" s="105"/>
      <c r="DK34" s="118"/>
      <c r="DL34" s="105"/>
      <c r="DM34" s="118"/>
      <c r="DN34" s="105"/>
      <c r="DO34" s="118"/>
      <c r="DP34" s="105"/>
      <c r="DQ34" s="118"/>
      <c r="DR34" s="105"/>
      <c r="DS34" s="119">
        <v>2</v>
      </c>
      <c r="DT34" s="105"/>
      <c r="DU34" s="119">
        <v>1</v>
      </c>
      <c r="DV34" s="105"/>
      <c r="DW34" s="119">
        <v>4</v>
      </c>
      <c r="DX34" s="105"/>
      <c r="DY34" s="119">
        <v>8</v>
      </c>
      <c r="DZ34" s="105"/>
      <c r="EA34" s="119">
        <v>1</v>
      </c>
      <c r="EB34" s="105"/>
      <c r="EC34" s="101">
        <f t="shared" si="0"/>
        <v>11</v>
      </c>
      <c r="ED34" s="100">
        <f t="shared" si="1"/>
        <v>1</v>
      </c>
    </row>
    <row r="35" spans="1:134" x14ac:dyDescent="0.2">
      <c r="A35" s="143" t="s">
        <v>42</v>
      </c>
      <c r="B35" s="109" t="s">
        <v>551</v>
      </c>
      <c r="C35" s="101"/>
      <c r="D35" s="109">
        <v>7</v>
      </c>
      <c r="E35" s="101"/>
      <c r="F35" s="100"/>
      <c r="G35" s="101"/>
      <c r="H35" s="100"/>
      <c r="I35" s="101"/>
      <c r="J35" s="100"/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/>
      <c r="BJ35" s="100"/>
      <c r="BK35" s="101"/>
      <c r="BL35" s="100"/>
      <c r="BM35" s="101"/>
      <c r="BN35" s="100"/>
      <c r="BO35" s="101"/>
      <c r="BP35" s="100"/>
      <c r="BQ35" s="101"/>
      <c r="BR35" s="100"/>
      <c r="BS35" s="115"/>
      <c r="BT35" s="100"/>
      <c r="BU35" s="115"/>
      <c r="BV35" s="100"/>
      <c r="BW35" s="115"/>
      <c r="BX35" s="100"/>
      <c r="BY35" s="115"/>
      <c r="BZ35" s="100"/>
      <c r="CA35" s="115"/>
      <c r="CB35" s="100"/>
      <c r="CC35" s="115"/>
      <c r="CD35" s="100"/>
      <c r="CE35" s="115"/>
      <c r="CF35" s="100"/>
      <c r="CG35" s="115"/>
      <c r="CH35" s="100"/>
      <c r="CI35" s="115"/>
      <c r="CJ35" s="100"/>
      <c r="CK35" s="115"/>
      <c r="CL35" s="100"/>
      <c r="CM35" s="115"/>
      <c r="CN35" s="100"/>
      <c r="CO35" s="115"/>
      <c r="CP35" s="100"/>
      <c r="CQ35" s="115"/>
      <c r="CR35" s="100"/>
      <c r="CS35" s="115"/>
      <c r="CT35" s="100"/>
      <c r="CU35" s="115"/>
      <c r="CV35" s="100"/>
      <c r="CW35" s="115"/>
      <c r="CX35" s="100"/>
      <c r="CY35" s="115"/>
      <c r="CZ35" s="100"/>
      <c r="DA35" s="115"/>
      <c r="DB35" s="100"/>
      <c r="DC35" s="115"/>
      <c r="DD35" s="100"/>
      <c r="DE35" s="115"/>
      <c r="DF35" s="100"/>
      <c r="DG35" s="115"/>
      <c r="DH35" s="100"/>
      <c r="DI35" s="115"/>
      <c r="DJ35" s="100"/>
      <c r="DK35" s="115"/>
      <c r="DL35" s="100"/>
      <c r="DM35" s="115"/>
      <c r="DN35" s="100"/>
      <c r="DO35" s="115"/>
      <c r="DP35" s="100"/>
      <c r="DQ35" s="115"/>
      <c r="DR35" s="100"/>
      <c r="DS35" s="115"/>
      <c r="DT35" s="100"/>
      <c r="DU35" s="115"/>
      <c r="DV35" s="100"/>
      <c r="DW35" s="115"/>
      <c r="DX35" s="100"/>
      <c r="DY35" s="115"/>
      <c r="DZ35" s="100"/>
      <c r="EA35" s="115"/>
      <c r="EB35" s="100"/>
      <c r="EC35" s="101">
        <f t="shared" si="0"/>
        <v>0</v>
      </c>
      <c r="ED35" s="100">
        <f t="shared" si="1"/>
        <v>7</v>
      </c>
    </row>
    <row r="36" spans="1:134" x14ac:dyDescent="0.2">
      <c r="A36" s="129"/>
      <c r="B36" s="109" t="s">
        <v>552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7">
        <v>1</v>
      </c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  <c r="BK36" s="101"/>
      <c r="BL36" s="100"/>
      <c r="BM36" s="101"/>
      <c r="BN36" s="100"/>
      <c r="BO36" s="101"/>
      <c r="BP36" s="100"/>
      <c r="BQ36" s="101"/>
      <c r="BR36" s="100"/>
      <c r="BS36" s="115"/>
      <c r="BT36" s="100"/>
      <c r="BU36" s="115"/>
      <c r="BV36" s="100"/>
      <c r="BW36" s="115"/>
      <c r="BX36" s="100"/>
      <c r="BY36" s="115"/>
      <c r="BZ36" s="100"/>
      <c r="CA36" s="115"/>
      <c r="CB36" s="100"/>
      <c r="CC36" s="115"/>
      <c r="CD36" s="100"/>
      <c r="CE36" s="115"/>
      <c r="CF36" s="100"/>
      <c r="CG36" s="115"/>
      <c r="CH36" s="100"/>
      <c r="CI36" s="115"/>
      <c r="CJ36" s="100"/>
      <c r="CK36" s="115"/>
      <c r="CL36" s="100"/>
      <c r="CM36" s="115"/>
      <c r="CN36" s="100"/>
      <c r="CO36" s="115"/>
      <c r="CP36" s="100"/>
      <c r="CQ36" s="115"/>
      <c r="CR36" s="100"/>
      <c r="CS36" s="115"/>
      <c r="CT36" s="100"/>
      <c r="CU36" s="115"/>
      <c r="CV36" s="100"/>
      <c r="CW36" s="115"/>
      <c r="CX36" s="100"/>
      <c r="CY36" s="115"/>
      <c r="CZ36" s="100"/>
      <c r="DA36" s="115"/>
      <c r="DB36" s="100"/>
      <c r="DC36" s="115"/>
      <c r="DD36" s="100"/>
      <c r="DE36" s="115"/>
      <c r="DF36" s="100"/>
      <c r="DG36" s="115"/>
      <c r="DH36" s="100"/>
      <c r="DI36" s="115"/>
      <c r="DJ36" s="100"/>
      <c r="DK36" s="115"/>
      <c r="DL36" s="100"/>
      <c r="DM36" s="115"/>
      <c r="DN36" s="100"/>
      <c r="DO36" s="115"/>
      <c r="DP36" s="100"/>
      <c r="DQ36" s="115"/>
      <c r="DR36" s="100"/>
      <c r="DS36" s="115"/>
      <c r="DT36" s="100"/>
      <c r="DU36" s="115"/>
      <c r="DV36" s="100"/>
      <c r="DW36" s="115"/>
      <c r="DX36" s="100"/>
      <c r="DY36" s="115"/>
      <c r="DZ36" s="100"/>
      <c r="EA36" s="115"/>
      <c r="EB36" s="100"/>
      <c r="EC36" s="101">
        <f t="shared" si="0"/>
        <v>1</v>
      </c>
      <c r="ED36" s="100">
        <f t="shared" si="1"/>
        <v>0</v>
      </c>
    </row>
    <row r="37" spans="1:134" x14ac:dyDescent="0.2">
      <c r="A37" s="129"/>
      <c r="B37" s="109" t="s">
        <v>553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7">
        <v>1</v>
      </c>
      <c r="BD37" s="100"/>
      <c r="BE37" s="101"/>
      <c r="BF37" s="100"/>
      <c r="BG37" s="101"/>
      <c r="BH37" s="100"/>
      <c r="BI37" s="101"/>
      <c r="BJ37" s="100"/>
      <c r="BK37" s="101"/>
      <c r="BL37" s="100"/>
      <c r="BM37" s="101"/>
      <c r="BN37" s="100"/>
      <c r="BO37" s="101"/>
      <c r="BP37" s="100"/>
      <c r="BQ37" s="101"/>
      <c r="BR37" s="100"/>
      <c r="BS37" s="115"/>
      <c r="BT37" s="100"/>
      <c r="BU37" s="115"/>
      <c r="BV37" s="100"/>
      <c r="BW37" s="115"/>
      <c r="BX37" s="100"/>
      <c r="BY37" s="115"/>
      <c r="BZ37" s="100"/>
      <c r="CA37" s="115"/>
      <c r="CB37" s="100"/>
      <c r="CC37" s="115"/>
      <c r="CD37" s="100"/>
      <c r="CE37" s="115"/>
      <c r="CF37" s="100"/>
      <c r="CG37" s="115"/>
      <c r="CH37" s="100"/>
      <c r="CI37" s="115"/>
      <c r="CJ37" s="100"/>
      <c r="CK37" s="115"/>
      <c r="CL37" s="100"/>
      <c r="CM37" s="115"/>
      <c r="CN37" s="100"/>
      <c r="CO37" s="115"/>
      <c r="CP37" s="100"/>
      <c r="CQ37" s="115"/>
      <c r="CR37" s="100"/>
      <c r="CS37" s="115"/>
      <c r="CT37" s="100"/>
      <c r="CU37" s="115"/>
      <c r="CV37" s="100"/>
      <c r="CW37" s="114">
        <v>2</v>
      </c>
      <c r="CX37" s="100"/>
      <c r="CY37" s="115"/>
      <c r="CZ37" s="100"/>
      <c r="DA37" s="115"/>
      <c r="DB37" s="100"/>
      <c r="DC37" s="115"/>
      <c r="DD37" s="100"/>
      <c r="DE37" s="115"/>
      <c r="DF37" s="100"/>
      <c r="DG37" s="115"/>
      <c r="DH37" s="100"/>
      <c r="DI37" s="115"/>
      <c r="DJ37" s="100"/>
      <c r="DK37" s="115"/>
      <c r="DL37" s="100"/>
      <c r="DM37" s="115"/>
      <c r="DN37" s="100"/>
      <c r="DO37" s="115"/>
      <c r="DP37" s="100"/>
      <c r="DQ37" s="115"/>
      <c r="DR37" s="100"/>
      <c r="DS37" s="115"/>
      <c r="DT37" s="100"/>
      <c r="DU37" s="115"/>
      <c r="DV37" s="100"/>
      <c r="DW37" s="115"/>
      <c r="DX37" s="100"/>
      <c r="DY37" s="115"/>
      <c r="DZ37" s="100"/>
      <c r="EA37" s="115"/>
      <c r="EB37" s="100"/>
      <c r="EC37" s="101">
        <f t="shared" si="0"/>
        <v>3</v>
      </c>
      <c r="ED37" s="100">
        <f t="shared" si="1"/>
        <v>0</v>
      </c>
    </row>
    <row r="38" spans="1:134" x14ac:dyDescent="0.2">
      <c r="A38" s="129"/>
      <c r="B38" s="109" t="s">
        <v>554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  <c r="BK38" s="101"/>
      <c r="BL38" s="100"/>
      <c r="BM38" s="101"/>
      <c r="BN38" s="100"/>
      <c r="BO38" s="101"/>
      <c r="BP38" s="100"/>
      <c r="BQ38" s="101"/>
      <c r="BR38" s="100"/>
      <c r="BS38" s="115"/>
      <c r="BT38" s="100"/>
      <c r="BU38" s="115"/>
      <c r="BV38" s="100"/>
      <c r="BW38" s="115"/>
      <c r="BX38" s="100"/>
      <c r="BY38" s="115"/>
      <c r="BZ38" s="100"/>
      <c r="CA38" s="115"/>
      <c r="CB38" s="100"/>
      <c r="CC38" s="115"/>
      <c r="CD38" s="100"/>
      <c r="CE38" s="115"/>
      <c r="CF38" s="100"/>
      <c r="CG38" s="115"/>
      <c r="CH38" s="100"/>
      <c r="CI38" s="115"/>
      <c r="CJ38" s="100"/>
      <c r="CK38" s="115"/>
      <c r="CL38" s="100"/>
      <c r="CM38" s="115"/>
      <c r="CN38" s="100"/>
      <c r="CO38" s="115"/>
      <c r="CP38" s="100"/>
      <c r="CQ38" s="115"/>
      <c r="CR38" s="100"/>
      <c r="CS38" s="115"/>
      <c r="CT38" s="100"/>
      <c r="CU38" s="114">
        <v>1</v>
      </c>
      <c r="CV38" s="109"/>
      <c r="CW38" s="115"/>
      <c r="CX38" s="100"/>
      <c r="CY38" s="115"/>
      <c r="CZ38" s="100"/>
      <c r="DA38" s="115"/>
      <c r="DB38" s="100"/>
      <c r="DC38" s="115"/>
      <c r="DD38" s="100"/>
      <c r="DE38" s="115"/>
      <c r="DF38" s="100"/>
      <c r="DG38" s="115"/>
      <c r="DH38" s="100"/>
      <c r="DI38" s="115"/>
      <c r="DJ38" s="100"/>
      <c r="DK38" s="115"/>
      <c r="DL38" s="100"/>
      <c r="DM38" s="115"/>
      <c r="DN38" s="100"/>
      <c r="DO38" s="115"/>
      <c r="DP38" s="100"/>
      <c r="DQ38" s="115"/>
      <c r="DR38" s="100"/>
      <c r="DS38" s="115"/>
      <c r="DT38" s="100"/>
      <c r="DU38" s="115"/>
      <c r="DV38" s="100"/>
      <c r="DW38" s="115"/>
      <c r="DX38" s="100"/>
      <c r="DY38" s="115"/>
      <c r="DZ38" s="100"/>
      <c r="EA38" s="115"/>
      <c r="EB38" s="100"/>
      <c r="EC38" s="101">
        <f t="shared" si="0"/>
        <v>1</v>
      </c>
      <c r="ED38" s="100">
        <f t="shared" si="1"/>
        <v>0</v>
      </c>
    </row>
    <row r="39" spans="1:134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  <c r="BK39" s="101"/>
      <c r="BL39" s="100"/>
      <c r="BM39" s="101"/>
      <c r="BN39" s="100"/>
      <c r="BO39" s="101"/>
      <c r="BP39" s="100"/>
      <c r="BQ39" s="101"/>
      <c r="BR39" s="100"/>
      <c r="BS39" s="115"/>
      <c r="BT39" s="100"/>
      <c r="BU39" s="115"/>
      <c r="BV39" s="100"/>
      <c r="BW39" s="115"/>
      <c r="BX39" s="100"/>
      <c r="BY39" s="115"/>
      <c r="BZ39" s="100"/>
      <c r="CA39" s="115"/>
      <c r="CB39" s="100"/>
      <c r="CC39" s="115"/>
      <c r="CD39" s="100"/>
      <c r="CE39" s="115"/>
      <c r="CF39" s="100"/>
      <c r="CG39" s="115"/>
      <c r="CH39" s="100"/>
      <c r="CI39" s="115"/>
      <c r="CJ39" s="100"/>
      <c r="CK39" s="115"/>
      <c r="CL39" s="100"/>
      <c r="CM39" s="115"/>
      <c r="CN39" s="100"/>
      <c r="CO39" s="115"/>
      <c r="CP39" s="100"/>
      <c r="CQ39" s="115"/>
      <c r="CR39" s="100"/>
      <c r="CS39" s="115"/>
      <c r="CT39" s="100"/>
      <c r="CU39" s="115"/>
      <c r="CV39" s="100"/>
      <c r="CW39" s="115"/>
      <c r="CX39" s="100"/>
      <c r="CY39" s="115"/>
      <c r="CZ39" s="100"/>
      <c r="DA39" s="115"/>
      <c r="DB39" s="100"/>
      <c r="DC39" s="115"/>
      <c r="DD39" s="100"/>
      <c r="DE39" s="115"/>
      <c r="DF39" s="100"/>
      <c r="DG39" s="115"/>
      <c r="DH39" s="100"/>
      <c r="DI39" s="115"/>
      <c r="DJ39" s="100"/>
      <c r="DK39" s="115"/>
      <c r="DL39" s="100"/>
      <c r="DM39" s="115"/>
      <c r="DN39" s="100"/>
      <c r="DO39" s="115"/>
      <c r="DP39" s="100"/>
      <c r="DQ39" s="115"/>
      <c r="DR39" s="100"/>
      <c r="DS39" s="115"/>
      <c r="DT39" s="100"/>
      <c r="DU39" s="115"/>
      <c r="DV39" s="100"/>
      <c r="DW39" s="115"/>
      <c r="DX39" s="100"/>
      <c r="DY39" s="115"/>
      <c r="DZ39" s="100"/>
      <c r="EA39" s="115"/>
      <c r="EB39" s="100"/>
      <c r="EC39" s="101">
        <f t="shared" si="0"/>
        <v>0</v>
      </c>
      <c r="ED39" s="100">
        <f t="shared" si="1"/>
        <v>0</v>
      </c>
    </row>
    <row r="40" spans="1:134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  <c r="BK40" s="101"/>
      <c r="BL40" s="100"/>
      <c r="BM40" s="101"/>
      <c r="BN40" s="100"/>
      <c r="BO40" s="101"/>
      <c r="BP40" s="100"/>
      <c r="BQ40" s="101"/>
      <c r="BR40" s="100"/>
      <c r="BS40" s="115"/>
      <c r="BT40" s="100"/>
      <c r="BU40" s="115"/>
      <c r="BV40" s="100"/>
      <c r="BW40" s="115"/>
      <c r="BX40" s="100"/>
      <c r="BY40" s="115"/>
      <c r="BZ40" s="100"/>
      <c r="CA40" s="115"/>
      <c r="CB40" s="100"/>
      <c r="CC40" s="115"/>
      <c r="CD40" s="100"/>
      <c r="CE40" s="115"/>
      <c r="CF40" s="100"/>
      <c r="CG40" s="115"/>
      <c r="CH40" s="100"/>
      <c r="CI40" s="115"/>
      <c r="CJ40" s="100"/>
      <c r="CK40" s="115"/>
      <c r="CL40" s="100"/>
      <c r="CM40" s="115"/>
      <c r="CN40" s="100"/>
      <c r="CO40" s="115"/>
      <c r="CP40" s="100"/>
      <c r="CQ40" s="115"/>
      <c r="CR40" s="100"/>
      <c r="CS40" s="115"/>
      <c r="CT40" s="100"/>
      <c r="CU40" s="115"/>
      <c r="CV40" s="100"/>
      <c r="CW40" s="115"/>
      <c r="CX40" s="100"/>
      <c r="CY40" s="115"/>
      <c r="CZ40" s="100"/>
      <c r="DA40" s="115"/>
      <c r="DB40" s="100"/>
      <c r="DC40" s="115"/>
      <c r="DD40" s="100"/>
      <c r="DE40" s="115"/>
      <c r="DF40" s="100"/>
      <c r="DG40" s="115"/>
      <c r="DH40" s="100"/>
      <c r="DI40" s="115"/>
      <c r="DJ40" s="100"/>
      <c r="DK40" s="115"/>
      <c r="DL40" s="100"/>
      <c r="DM40" s="115"/>
      <c r="DN40" s="100"/>
      <c r="DO40" s="115"/>
      <c r="DP40" s="100"/>
      <c r="DQ40" s="115"/>
      <c r="DR40" s="100"/>
      <c r="DS40" s="115"/>
      <c r="DT40" s="100"/>
      <c r="DU40" s="115"/>
      <c r="DV40" s="100"/>
      <c r="DW40" s="115"/>
      <c r="DX40" s="100"/>
      <c r="DY40" s="115"/>
      <c r="DZ40" s="100"/>
      <c r="EA40" s="115"/>
      <c r="EB40" s="100"/>
      <c r="EC40" s="101">
        <f t="shared" si="0"/>
        <v>0</v>
      </c>
      <c r="ED40" s="100">
        <f t="shared" si="1"/>
        <v>0</v>
      </c>
    </row>
    <row r="41" spans="1:134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  <c r="BK41" s="101"/>
      <c r="BL41" s="100"/>
      <c r="BM41" s="101"/>
      <c r="BN41" s="100"/>
      <c r="BO41" s="101"/>
      <c r="BP41" s="100"/>
      <c r="BQ41" s="101"/>
      <c r="BR41" s="100"/>
      <c r="BS41" s="115"/>
      <c r="BT41" s="100"/>
      <c r="BU41" s="115"/>
      <c r="BV41" s="100"/>
      <c r="BW41" s="115"/>
      <c r="BX41" s="100"/>
      <c r="BY41" s="115"/>
      <c r="BZ41" s="100"/>
      <c r="CA41" s="115"/>
      <c r="CB41" s="100"/>
      <c r="CC41" s="115"/>
      <c r="CD41" s="100"/>
      <c r="CE41" s="115"/>
      <c r="CF41" s="100"/>
      <c r="CG41" s="115"/>
      <c r="CH41" s="100"/>
      <c r="CI41" s="115"/>
      <c r="CJ41" s="100"/>
      <c r="CK41" s="115"/>
      <c r="CL41" s="100"/>
      <c r="CM41" s="115"/>
      <c r="CN41" s="100"/>
      <c r="CO41" s="115"/>
      <c r="CP41" s="100"/>
      <c r="CQ41" s="115"/>
      <c r="CR41" s="100"/>
      <c r="CS41" s="115"/>
      <c r="CT41" s="100"/>
      <c r="CU41" s="115"/>
      <c r="CV41" s="100"/>
      <c r="CW41" s="115"/>
      <c r="CX41" s="100"/>
      <c r="CY41" s="115"/>
      <c r="CZ41" s="100"/>
      <c r="DA41" s="115"/>
      <c r="DB41" s="100"/>
      <c r="DC41" s="115"/>
      <c r="DD41" s="100"/>
      <c r="DE41" s="115"/>
      <c r="DF41" s="100"/>
      <c r="DG41" s="115"/>
      <c r="DH41" s="100"/>
      <c r="DI41" s="115"/>
      <c r="DJ41" s="100"/>
      <c r="DK41" s="115"/>
      <c r="DL41" s="100"/>
      <c r="DM41" s="115"/>
      <c r="DN41" s="100"/>
      <c r="DO41" s="115"/>
      <c r="DP41" s="100"/>
      <c r="DQ41" s="115"/>
      <c r="DR41" s="100"/>
      <c r="DS41" s="115"/>
      <c r="DT41" s="100"/>
      <c r="DU41" s="115"/>
      <c r="DV41" s="100"/>
      <c r="DW41" s="115"/>
      <c r="DX41" s="100"/>
      <c r="DY41" s="115"/>
      <c r="DZ41" s="100"/>
      <c r="EA41" s="115"/>
      <c r="EB41" s="100"/>
      <c r="EC41" s="101">
        <f t="shared" si="0"/>
        <v>0</v>
      </c>
      <c r="ED41" s="100">
        <f t="shared" si="1"/>
        <v>0</v>
      </c>
    </row>
    <row r="42" spans="1:134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  <c r="BK42" s="101"/>
      <c r="BL42" s="100"/>
      <c r="BM42" s="101"/>
      <c r="BN42" s="100"/>
      <c r="BO42" s="101"/>
      <c r="BP42" s="100"/>
      <c r="BQ42" s="101"/>
      <c r="BR42" s="100"/>
      <c r="BS42" s="115"/>
      <c r="BT42" s="100"/>
      <c r="BU42" s="115"/>
      <c r="BV42" s="100"/>
      <c r="BW42" s="115"/>
      <c r="BX42" s="100"/>
      <c r="BY42" s="115"/>
      <c r="BZ42" s="100"/>
      <c r="CA42" s="115"/>
      <c r="CB42" s="100"/>
      <c r="CC42" s="115"/>
      <c r="CD42" s="100"/>
      <c r="CE42" s="115"/>
      <c r="CF42" s="100"/>
      <c r="CG42" s="115"/>
      <c r="CH42" s="100"/>
      <c r="CI42" s="115"/>
      <c r="CJ42" s="100"/>
      <c r="CK42" s="115"/>
      <c r="CL42" s="100"/>
      <c r="CM42" s="115"/>
      <c r="CN42" s="100"/>
      <c r="CO42" s="115"/>
      <c r="CP42" s="100"/>
      <c r="CQ42" s="115"/>
      <c r="CR42" s="100"/>
      <c r="CS42" s="115"/>
      <c r="CT42" s="100"/>
      <c r="CU42" s="115"/>
      <c r="CV42" s="100"/>
      <c r="CW42" s="115"/>
      <c r="CX42" s="100"/>
      <c r="CY42" s="115"/>
      <c r="CZ42" s="100"/>
      <c r="DA42" s="115"/>
      <c r="DB42" s="100"/>
      <c r="DC42" s="115"/>
      <c r="DD42" s="100"/>
      <c r="DE42" s="115"/>
      <c r="DF42" s="100"/>
      <c r="DG42" s="115"/>
      <c r="DH42" s="100"/>
      <c r="DI42" s="115"/>
      <c r="DJ42" s="100"/>
      <c r="DK42" s="115"/>
      <c r="DL42" s="100"/>
      <c r="DM42" s="115"/>
      <c r="DN42" s="100"/>
      <c r="DO42" s="115"/>
      <c r="DP42" s="100"/>
      <c r="DQ42" s="115"/>
      <c r="DR42" s="100"/>
      <c r="DS42" s="115"/>
      <c r="DT42" s="100"/>
      <c r="DU42" s="115"/>
      <c r="DV42" s="100"/>
      <c r="DW42" s="115"/>
      <c r="DX42" s="100"/>
      <c r="DY42" s="115"/>
      <c r="DZ42" s="100"/>
      <c r="EA42" s="115"/>
      <c r="EB42" s="100"/>
      <c r="EC42" s="101">
        <f t="shared" si="0"/>
        <v>0</v>
      </c>
      <c r="ED42" s="100">
        <f t="shared" si="1"/>
        <v>0</v>
      </c>
    </row>
    <row r="43" spans="1:134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  <c r="BK43" s="101"/>
      <c r="BL43" s="100"/>
      <c r="BM43" s="101"/>
      <c r="BN43" s="100"/>
      <c r="BO43" s="101"/>
      <c r="BP43" s="100"/>
      <c r="BQ43" s="101"/>
      <c r="BR43" s="100"/>
      <c r="BS43" s="115"/>
      <c r="BT43" s="100"/>
      <c r="BU43" s="115"/>
      <c r="BV43" s="100"/>
      <c r="BW43" s="115"/>
      <c r="BX43" s="100"/>
      <c r="BY43" s="115"/>
      <c r="BZ43" s="100"/>
      <c r="CA43" s="115"/>
      <c r="CB43" s="100"/>
      <c r="CC43" s="115"/>
      <c r="CD43" s="100"/>
      <c r="CE43" s="115"/>
      <c r="CF43" s="100"/>
      <c r="CG43" s="115"/>
      <c r="CH43" s="100"/>
      <c r="CI43" s="115"/>
      <c r="CJ43" s="100"/>
      <c r="CK43" s="115"/>
      <c r="CL43" s="100"/>
      <c r="CM43" s="115"/>
      <c r="CN43" s="100"/>
      <c r="CO43" s="115"/>
      <c r="CP43" s="100"/>
      <c r="CQ43" s="115"/>
      <c r="CR43" s="100"/>
      <c r="CS43" s="115"/>
      <c r="CT43" s="100"/>
      <c r="CU43" s="115"/>
      <c r="CV43" s="100"/>
      <c r="CW43" s="115"/>
      <c r="CX43" s="100"/>
      <c r="CY43" s="115"/>
      <c r="CZ43" s="100"/>
      <c r="DA43" s="115"/>
      <c r="DB43" s="100"/>
      <c r="DC43" s="115"/>
      <c r="DD43" s="100"/>
      <c r="DE43" s="115"/>
      <c r="DF43" s="100"/>
      <c r="DG43" s="115"/>
      <c r="DH43" s="100"/>
      <c r="DI43" s="115"/>
      <c r="DJ43" s="100"/>
      <c r="DK43" s="115"/>
      <c r="DL43" s="100"/>
      <c r="DM43" s="115"/>
      <c r="DN43" s="100"/>
      <c r="DO43" s="115"/>
      <c r="DP43" s="100"/>
      <c r="DQ43" s="115"/>
      <c r="DR43" s="100"/>
      <c r="DS43" s="115"/>
      <c r="DT43" s="100"/>
      <c r="DU43" s="115"/>
      <c r="DV43" s="100"/>
      <c r="DW43" s="115"/>
      <c r="DX43" s="100"/>
      <c r="DY43" s="115"/>
      <c r="DZ43" s="100"/>
      <c r="EA43" s="115"/>
      <c r="EB43" s="100"/>
      <c r="EC43" s="101">
        <f t="shared" si="0"/>
        <v>0</v>
      </c>
      <c r="ED43" s="100">
        <f t="shared" si="1"/>
        <v>0</v>
      </c>
    </row>
    <row r="44" spans="1:134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  <c r="BK44" s="101"/>
      <c r="BL44" s="100"/>
      <c r="BM44" s="101"/>
      <c r="BN44" s="100"/>
      <c r="BO44" s="101"/>
      <c r="BP44" s="100"/>
      <c r="BQ44" s="101"/>
      <c r="BR44" s="100"/>
      <c r="BS44" s="115"/>
      <c r="BT44" s="100"/>
      <c r="BU44" s="115"/>
      <c r="BV44" s="100"/>
      <c r="BW44" s="115"/>
      <c r="BX44" s="100"/>
      <c r="BY44" s="115"/>
      <c r="BZ44" s="100"/>
      <c r="CA44" s="115"/>
      <c r="CB44" s="100"/>
      <c r="CC44" s="115"/>
      <c r="CD44" s="100"/>
      <c r="CE44" s="115"/>
      <c r="CF44" s="100"/>
      <c r="CG44" s="115"/>
      <c r="CH44" s="100"/>
      <c r="CI44" s="115"/>
      <c r="CJ44" s="100"/>
      <c r="CK44" s="115"/>
      <c r="CL44" s="100"/>
      <c r="CM44" s="115"/>
      <c r="CN44" s="100"/>
      <c r="CO44" s="115"/>
      <c r="CP44" s="100"/>
      <c r="CQ44" s="115"/>
      <c r="CR44" s="100"/>
      <c r="CS44" s="115"/>
      <c r="CT44" s="100"/>
      <c r="CU44" s="115"/>
      <c r="CV44" s="100"/>
      <c r="CW44" s="115"/>
      <c r="CX44" s="100"/>
      <c r="CY44" s="115"/>
      <c r="CZ44" s="100"/>
      <c r="DA44" s="115"/>
      <c r="DB44" s="100"/>
      <c r="DC44" s="115"/>
      <c r="DD44" s="100"/>
      <c r="DE44" s="115"/>
      <c r="DF44" s="100"/>
      <c r="DG44" s="115"/>
      <c r="DH44" s="100"/>
      <c r="DI44" s="115"/>
      <c r="DJ44" s="100"/>
      <c r="DK44" s="115"/>
      <c r="DL44" s="100"/>
      <c r="DM44" s="115"/>
      <c r="DN44" s="100"/>
      <c r="DO44" s="115"/>
      <c r="DP44" s="100"/>
      <c r="DQ44" s="115"/>
      <c r="DR44" s="100"/>
      <c r="DS44" s="115"/>
      <c r="DT44" s="100"/>
      <c r="DU44" s="115"/>
      <c r="DV44" s="100"/>
      <c r="DW44" s="115"/>
      <c r="DX44" s="100"/>
      <c r="DY44" s="115"/>
      <c r="DZ44" s="100"/>
      <c r="EA44" s="115"/>
      <c r="EB44" s="100"/>
      <c r="EC44" s="101">
        <f t="shared" si="0"/>
        <v>0</v>
      </c>
      <c r="ED44" s="100">
        <f t="shared" si="1"/>
        <v>0</v>
      </c>
    </row>
    <row r="45" spans="1:134" x14ac:dyDescent="0.2">
      <c r="A45" s="106"/>
    </row>
    <row r="46" spans="1:134" ht="12.75" x14ac:dyDescent="0.2">
      <c r="A46" s="106"/>
    </row>
    <row r="47" spans="1:134" ht="12.75" x14ac:dyDescent="0.2">
      <c r="A47" s="106"/>
    </row>
    <row r="48" spans="1:134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70">
    <mergeCell ref="CA2:CB2"/>
    <mergeCell ref="CC2:CD2"/>
    <mergeCell ref="CE2:CF2"/>
    <mergeCell ref="CG2:CH2"/>
    <mergeCell ref="BQ2:BR2"/>
    <mergeCell ref="BS2:BT2"/>
    <mergeCell ref="BU2:BV2"/>
    <mergeCell ref="BW2:BX2"/>
    <mergeCell ref="BY2:BZ2"/>
    <mergeCell ref="C1:BJ1"/>
    <mergeCell ref="C2:D2"/>
    <mergeCell ref="E2:F2"/>
    <mergeCell ref="G2:H2"/>
    <mergeCell ref="I2:J2"/>
    <mergeCell ref="K2:L2"/>
    <mergeCell ref="M2:N2"/>
    <mergeCell ref="BG2:BH2"/>
    <mergeCell ref="BI2:BJ2"/>
    <mergeCell ref="DI2:DJ2"/>
    <mergeCell ref="DY2:DZ2"/>
    <mergeCell ref="EA2:EB2"/>
    <mergeCell ref="EC2:ED2"/>
    <mergeCell ref="DK2:DL2"/>
    <mergeCell ref="DM2:DN2"/>
    <mergeCell ref="DO2:DP2"/>
    <mergeCell ref="DQ2:DR2"/>
    <mergeCell ref="DS2:DT2"/>
    <mergeCell ref="DU2:DV2"/>
    <mergeCell ref="DW2:DX2"/>
    <mergeCell ref="CY2:CZ2"/>
    <mergeCell ref="DA2:DB2"/>
    <mergeCell ref="DC2:DD2"/>
    <mergeCell ref="DE2:DF2"/>
    <mergeCell ref="DG2:DH2"/>
    <mergeCell ref="CO2:CP2"/>
    <mergeCell ref="CQ2:CR2"/>
    <mergeCell ref="CS2:CT2"/>
    <mergeCell ref="CU2:CV2"/>
    <mergeCell ref="CW2:CX2"/>
    <mergeCell ref="AM2:AN2"/>
    <mergeCell ref="AO2:AP2"/>
    <mergeCell ref="CI2:CJ2"/>
    <mergeCell ref="CK2:CL2"/>
    <mergeCell ref="CM2:CN2"/>
    <mergeCell ref="AQ2:AR2"/>
    <mergeCell ref="AS2:AT2"/>
    <mergeCell ref="AU2:AV2"/>
    <mergeCell ref="AW2:AX2"/>
    <mergeCell ref="AY2:AZ2"/>
    <mergeCell ref="BA2:BB2"/>
    <mergeCell ref="BC2:BD2"/>
    <mergeCell ref="BE2:BF2"/>
    <mergeCell ref="BK2:BL2"/>
    <mergeCell ref="BM2:BN2"/>
    <mergeCell ref="BO2:BP2"/>
    <mergeCell ref="AC2:AD2"/>
    <mergeCell ref="AE2:AF2"/>
    <mergeCell ref="AG2:AH2"/>
    <mergeCell ref="AI2:AJ2"/>
    <mergeCell ref="AK2:AL2"/>
    <mergeCell ref="S2:T2"/>
    <mergeCell ref="U2:V2"/>
    <mergeCell ref="W2:X2"/>
    <mergeCell ref="Y2:Z2"/>
    <mergeCell ref="AA2:AB2"/>
    <mergeCell ref="O2:P2"/>
    <mergeCell ref="Q2:R2"/>
    <mergeCell ref="A4:A26"/>
    <mergeCell ref="A27:A34"/>
    <mergeCell ref="A35:A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BJ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5</v>
      </c>
      <c r="BJ2" s="140"/>
    </row>
    <row r="3" spans="1:62" x14ac:dyDescent="0.2">
      <c r="A3" s="94"/>
      <c r="B3" s="95" t="s">
        <v>555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556</v>
      </c>
      <c r="C4" s="108">
        <v>1</v>
      </c>
      <c r="D4" s="100"/>
      <c r="E4" s="101"/>
      <c r="F4" s="100"/>
      <c r="G4" s="101"/>
      <c r="H4" s="100"/>
      <c r="I4" s="101"/>
      <c r="J4" s="100"/>
      <c r="K4" s="101"/>
      <c r="L4" s="100"/>
      <c r="M4" s="101"/>
      <c r="N4" s="100"/>
      <c r="O4" s="101"/>
      <c r="P4" s="100"/>
      <c r="Q4" s="107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7">
        <v>1</v>
      </c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>
        <f t="shared" ref="BI4:BJ4" si="0">SUM(C4,E4,G4,I4,K4,M4,O4,Q4,S4,U4,W4,Y4,AA4,AC4,AE4,AG4,AI4,AK4,AM4,AO4,AQ4,AS4,AU4,AW4,AY4,BA4)</f>
        <v>2</v>
      </c>
      <c r="BJ4" s="100">
        <f t="shared" si="0"/>
        <v>0</v>
      </c>
    </row>
    <row r="5" spans="1:62" x14ac:dyDescent="0.2">
      <c r="A5" s="129"/>
      <c r="B5" s="98" t="s">
        <v>557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>
        <f t="shared" ref="BI5:BJ5" si="1">SUM(C5,E5,G5,I5,K5,M5,O5,Q5,S5,U5,W5,Y5,AA5,AC5,AE5,AG5,AI5,AK5,AM5,AO5,AQ5,AS5,AU5,AW5,AY5,BA5)</f>
        <v>0</v>
      </c>
      <c r="BJ5" s="100">
        <f t="shared" si="1"/>
        <v>0</v>
      </c>
    </row>
    <row r="6" spans="1:62" x14ac:dyDescent="0.2">
      <c r="A6" s="129"/>
      <c r="B6" s="98" t="s">
        <v>558</v>
      </c>
      <c r="C6" s="99"/>
      <c r="D6" s="100"/>
      <c r="E6" s="101"/>
      <c r="F6" s="100"/>
      <c r="G6" s="101"/>
      <c r="H6" s="100"/>
      <c r="I6" s="101"/>
      <c r="J6" s="100"/>
      <c r="K6" s="101"/>
      <c r="L6" s="100"/>
      <c r="M6" s="101"/>
      <c r="N6" s="100"/>
      <c r="O6" s="101"/>
      <c r="P6" s="100"/>
      <c r="Q6" s="101"/>
      <c r="R6" s="100"/>
      <c r="S6" s="101"/>
      <c r="T6" s="100"/>
      <c r="U6" s="101"/>
      <c r="V6" s="100"/>
      <c r="W6" s="101"/>
      <c r="X6" s="100"/>
      <c r="Y6" s="101"/>
      <c r="Z6" s="100"/>
      <c r="AA6" s="101"/>
      <c r="AB6" s="100"/>
      <c r="AC6" s="101"/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>
        <f t="shared" ref="BI6:BJ6" si="2">SUM(C6,E6,G6,I6,K6,M6,O6,Q6,S6,U6,W6,Y6,AA6,AC6,AE6,AG6,AI6,AK6,AM6,AO6,AQ6,AS6,AU6,AW6,AY6,BA6)</f>
        <v>0</v>
      </c>
      <c r="BJ6" s="100">
        <f t="shared" si="2"/>
        <v>0</v>
      </c>
    </row>
    <row r="7" spans="1:62" x14ac:dyDescent="0.2">
      <c r="A7" s="129"/>
      <c r="B7" s="98" t="s">
        <v>559</v>
      </c>
      <c r="C7" s="107">
        <v>9</v>
      </c>
      <c r="D7" s="100"/>
      <c r="E7" s="107">
        <v>7</v>
      </c>
      <c r="F7" s="100"/>
      <c r="G7" s="107">
        <v>14</v>
      </c>
      <c r="H7" s="100"/>
      <c r="I7" s="107">
        <v>38</v>
      </c>
      <c r="J7" s="100"/>
      <c r="K7" s="107">
        <v>17</v>
      </c>
      <c r="L7" s="100"/>
      <c r="M7" s="107">
        <v>16</v>
      </c>
      <c r="N7" s="100"/>
      <c r="O7" s="107">
        <v>17</v>
      </c>
      <c r="P7" s="100"/>
      <c r="Q7" s="107">
        <v>33</v>
      </c>
      <c r="R7" s="100"/>
      <c r="S7" s="107">
        <v>3</v>
      </c>
      <c r="T7" s="100"/>
      <c r="U7" s="107">
        <v>11</v>
      </c>
      <c r="V7" s="100"/>
      <c r="W7" s="107">
        <v>3</v>
      </c>
      <c r="X7" s="100"/>
      <c r="Y7" s="107">
        <v>14</v>
      </c>
      <c r="Z7" s="100"/>
      <c r="AA7" s="107">
        <v>3</v>
      </c>
      <c r="AB7" s="100"/>
      <c r="AC7" s="107">
        <v>4</v>
      </c>
      <c r="AD7" s="100"/>
      <c r="AE7" s="107">
        <v>12</v>
      </c>
      <c r="AF7" s="100"/>
      <c r="AG7" s="107">
        <v>2</v>
      </c>
      <c r="AH7" s="100"/>
      <c r="AI7" s="107">
        <v>6</v>
      </c>
      <c r="AJ7" s="100"/>
      <c r="AK7" s="107">
        <v>2</v>
      </c>
      <c r="AL7" s="100"/>
      <c r="AM7" s="107">
        <v>14</v>
      </c>
      <c r="AN7" s="100"/>
      <c r="AO7" s="107">
        <v>1</v>
      </c>
      <c r="AP7" s="100"/>
      <c r="AQ7" s="107">
        <v>14</v>
      </c>
      <c r="AR7" s="100"/>
      <c r="AS7" s="107">
        <v>20</v>
      </c>
      <c r="AT7" s="100"/>
      <c r="AU7" s="107">
        <v>32</v>
      </c>
      <c r="AV7" s="100"/>
      <c r="AW7" s="107">
        <v>26</v>
      </c>
      <c r="AX7" s="100"/>
      <c r="AY7" s="107">
        <v>46</v>
      </c>
      <c r="AZ7" s="100"/>
      <c r="BA7" s="107">
        <v>30</v>
      </c>
      <c r="BB7" s="100"/>
      <c r="BC7" s="101"/>
      <c r="BD7" s="100"/>
      <c r="BE7" s="101"/>
      <c r="BF7" s="100"/>
      <c r="BG7" s="101"/>
      <c r="BH7" s="100"/>
      <c r="BI7" s="101">
        <f t="shared" ref="BI7:BJ7" si="3">SUM(C7,E7,G7,I7,K7,M7,O7,Q7,S7,U7,W7,Y7,AA7,AC7,AE7,AG7,AI7,AK7,AM7,AO7,AQ7,AS7,AU7,AW7,AY7,BA7)</f>
        <v>394</v>
      </c>
      <c r="BJ7" s="100">
        <f t="shared" si="3"/>
        <v>0</v>
      </c>
    </row>
    <row r="8" spans="1:62" x14ac:dyDescent="0.2">
      <c r="A8" s="129"/>
      <c r="B8" s="98" t="s">
        <v>560</v>
      </c>
      <c r="C8" s="108">
        <v>76</v>
      </c>
      <c r="D8" s="100"/>
      <c r="E8" s="107">
        <v>83</v>
      </c>
      <c r="F8" s="100"/>
      <c r="G8" s="107">
        <v>88</v>
      </c>
      <c r="H8" s="100"/>
      <c r="I8" s="107">
        <v>81</v>
      </c>
      <c r="J8" s="100"/>
      <c r="K8" s="107">
        <v>65</v>
      </c>
      <c r="L8" s="100"/>
      <c r="M8" s="107">
        <v>70</v>
      </c>
      <c r="N8" s="109"/>
      <c r="O8" s="107">
        <v>113</v>
      </c>
      <c r="P8" s="100"/>
      <c r="Q8" s="107">
        <v>48</v>
      </c>
      <c r="R8" s="100"/>
      <c r="S8" s="107">
        <v>80</v>
      </c>
      <c r="T8" s="100"/>
      <c r="U8" s="107">
        <v>27</v>
      </c>
      <c r="V8" s="100"/>
      <c r="W8" s="107">
        <v>81</v>
      </c>
      <c r="X8" s="100"/>
      <c r="Y8" s="107">
        <v>67</v>
      </c>
      <c r="Z8" s="100"/>
      <c r="AA8" s="107">
        <v>72</v>
      </c>
      <c r="AB8" s="100"/>
      <c r="AC8" s="107">
        <v>70</v>
      </c>
      <c r="AD8" s="100"/>
      <c r="AE8" s="107">
        <v>73</v>
      </c>
      <c r="AF8" s="100"/>
      <c r="AG8" s="107">
        <v>57</v>
      </c>
      <c r="AH8" s="100"/>
      <c r="AI8" s="107">
        <v>57</v>
      </c>
      <c r="AJ8" s="100"/>
      <c r="AK8" s="107">
        <v>23</v>
      </c>
      <c r="AL8" s="100"/>
      <c r="AM8" s="107">
        <v>69</v>
      </c>
      <c r="AN8" s="100"/>
      <c r="AO8" s="107">
        <v>68</v>
      </c>
      <c r="AP8" s="109">
        <v>1</v>
      </c>
      <c r="AQ8" s="107">
        <v>79</v>
      </c>
      <c r="AR8" s="100"/>
      <c r="AS8" s="107">
        <v>54</v>
      </c>
      <c r="AT8" s="100"/>
      <c r="AU8" s="107">
        <v>56</v>
      </c>
      <c r="AV8" s="100"/>
      <c r="AW8" s="107">
        <v>64</v>
      </c>
      <c r="AX8" s="100"/>
      <c r="AY8" s="107">
        <v>60</v>
      </c>
      <c r="AZ8" s="100"/>
      <c r="BA8" s="107">
        <v>48</v>
      </c>
      <c r="BB8" s="100"/>
      <c r="BC8" s="101"/>
      <c r="BD8" s="100"/>
      <c r="BE8" s="101"/>
      <c r="BF8" s="100"/>
      <c r="BG8" s="101"/>
      <c r="BH8" s="100"/>
      <c r="BI8" s="101">
        <f t="shared" ref="BI8:BJ8" si="4">SUM(C8,E8,G8,I8,K8,M8,O8,Q8,S8,U8,W8,Y8,AA8,AC8,AE8,AG8,AI8,AK8,AM8,AO8,AQ8,AS8,AU8,AW8,AY8,BA8)</f>
        <v>1729</v>
      </c>
      <c r="BJ8" s="100">
        <f t="shared" si="4"/>
        <v>1</v>
      </c>
    </row>
    <row r="9" spans="1:62" x14ac:dyDescent="0.2">
      <c r="A9" s="129"/>
      <c r="B9" s="98" t="s">
        <v>561</v>
      </c>
      <c r="C9" s="108">
        <v>3</v>
      </c>
      <c r="D9" s="100"/>
      <c r="E9" s="107"/>
      <c r="F9" s="100"/>
      <c r="G9" s="101"/>
      <c r="H9" s="100"/>
      <c r="I9" s="107">
        <v>3</v>
      </c>
      <c r="J9" s="100"/>
      <c r="K9" s="107"/>
      <c r="L9" s="100"/>
      <c r="M9" s="107">
        <v>6</v>
      </c>
      <c r="N9" s="100"/>
      <c r="O9" s="107">
        <v>5</v>
      </c>
      <c r="P9" s="100"/>
      <c r="Q9" s="107">
        <v>5</v>
      </c>
      <c r="R9" s="100"/>
      <c r="S9" s="107">
        <v>1</v>
      </c>
      <c r="T9" s="100"/>
      <c r="U9" s="107"/>
      <c r="V9" s="100"/>
      <c r="W9" s="107"/>
      <c r="X9" s="100"/>
      <c r="Y9" s="107">
        <v>4</v>
      </c>
      <c r="Z9" s="100"/>
      <c r="AA9" s="107">
        <v>5</v>
      </c>
      <c r="AB9" s="100"/>
      <c r="AC9" s="107">
        <v>6</v>
      </c>
      <c r="AD9" s="100"/>
      <c r="AE9" s="101"/>
      <c r="AF9" s="100"/>
      <c r="AG9" s="107">
        <v>2</v>
      </c>
      <c r="AH9" s="100"/>
      <c r="AI9" s="101"/>
      <c r="AJ9" s="100"/>
      <c r="AK9" s="107">
        <v>2</v>
      </c>
      <c r="AL9" s="100"/>
      <c r="AM9" s="107">
        <v>7</v>
      </c>
      <c r="AN9" s="100"/>
      <c r="AO9" s="107">
        <v>1</v>
      </c>
      <c r="AP9" s="100"/>
      <c r="AQ9" s="101"/>
      <c r="AR9" s="100"/>
      <c r="AS9" s="107">
        <v>1</v>
      </c>
      <c r="AT9" s="100"/>
      <c r="AU9" s="107">
        <v>2</v>
      </c>
      <c r="AV9" s="100"/>
      <c r="AW9" s="107">
        <v>3</v>
      </c>
      <c r="AX9" s="100"/>
      <c r="AY9" s="107">
        <v>3</v>
      </c>
      <c r="AZ9" s="100"/>
      <c r="BA9" s="107">
        <v>1</v>
      </c>
      <c r="BB9" s="100"/>
      <c r="BC9" s="101"/>
      <c r="BD9" s="100"/>
      <c r="BE9" s="101"/>
      <c r="BF9" s="100"/>
      <c r="BG9" s="101"/>
      <c r="BH9" s="100"/>
      <c r="BI9" s="101">
        <f t="shared" ref="BI9:BJ9" si="5">SUM(C9,E9,G9,I9,K9,M9,O9,Q9,S9,U9,W9,Y9,AA9,AC9,AE9,AG9,AI9,AK9,AM9,AO9,AQ9,AS9,AU9,AW9,AY9,BA9)</f>
        <v>60</v>
      </c>
      <c r="BJ9" s="100">
        <f t="shared" si="5"/>
        <v>0</v>
      </c>
    </row>
    <row r="10" spans="1:62" x14ac:dyDescent="0.2">
      <c r="A10" s="129"/>
      <c r="B10" s="98" t="s">
        <v>562</v>
      </c>
      <c r="C10" s="107">
        <v>6</v>
      </c>
      <c r="D10" s="100"/>
      <c r="E10" s="107">
        <v>39</v>
      </c>
      <c r="F10" s="100"/>
      <c r="G10" s="107">
        <v>38</v>
      </c>
      <c r="H10" s="100"/>
      <c r="I10" s="107">
        <v>2</v>
      </c>
      <c r="J10" s="100"/>
      <c r="K10" s="107">
        <v>9</v>
      </c>
      <c r="L10" s="100"/>
      <c r="M10" s="107"/>
      <c r="N10" s="100"/>
      <c r="O10" s="107">
        <v>7</v>
      </c>
      <c r="P10" s="100"/>
      <c r="Q10" s="107">
        <v>7</v>
      </c>
      <c r="R10" s="100"/>
      <c r="S10" s="107">
        <v>12</v>
      </c>
      <c r="T10" s="100"/>
      <c r="U10" s="107">
        <v>47</v>
      </c>
      <c r="V10" s="100"/>
      <c r="W10" s="107">
        <v>9</v>
      </c>
      <c r="X10" s="100"/>
      <c r="Y10" s="107">
        <v>5</v>
      </c>
      <c r="Z10" s="100"/>
      <c r="AA10" s="107">
        <v>13</v>
      </c>
      <c r="AB10" s="100"/>
      <c r="AC10" s="107">
        <v>10</v>
      </c>
      <c r="AD10" s="100"/>
      <c r="AE10" s="107">
        <v>1</v>
      </c>
      <c r="AF10" s="100"/>
      <c r="AG10" s="107">
        <v>38</v>
      </c>
      <c r="AH10" s="100"/>
      <c r="AI10" s="107">
        <v>24</v>
      </c>
      <c r="AJ10" s="100"/>
      <c r="AK10" s="107">
        <v>66</v>
      </c>
      <c r="AL10" s="100"/>
      <c r="AM10" s="107">
        <v>7</v>
      </c>
      <c r="AN10" s="100"/>
      <c r="AO10" s="107">
        <v>9</v>
      </c>
      <c r="AP10" s="100"/>
      <c r="AQ10" s="107">
        <v>1</v>
      </c>
      <c r="AR10" s="100"/>
      <c r="AS10" s="107">
        <v>4</v>
      </c>
      <c r="AT10" s="100"/>
      <c r="AU10" s="107">
        <v>3</v>
      </c>
      <c r="AV10" s="100"/>
      <c r="AW10" s="107">
        <v>2</v>
      </c>
      <c r="AX10" s="100"/>
      <c r="AY10" s="107">
        <v>6</v>
      </c>
      <c r="AZ10" s="100"/>
      <c r="BA10" s="107">
        <v>19</v>
      </c>
      <c r="BB10" s="100"/>
      <c r="BC10" s="101"/>
      <c r="BD10" s="100"/>
      <c r="BE10" s="101"/>
      <c r="BF10" s="100"/>
      <c r="BG10" s="101"/>
      <c r="BH10" s="100"/>
      <c r="BI10" s="101">
        <f t="shared" ref="BI10:BJ10" si="6">SUM(C10,E10,G10,I10,K10,M10,O10,Q10,S10,U10,W10,Y10,AA10,AC10,AE10,AG10,AI10,AK10,AM10,AO10,AQ10,AS10,AU10,AW10,AY10,BA10)</f>
        <v>384</v>
      </c>
      <c r="BJ10" s="100">
        <f t="shared" si="6"/>
        <v>0</v>
      </c>
    </row>
    <row r="11" spans="1:62" x14ac:dyDescent="0.2">
      <c r="A11" s="129"/>
      <c r="B11" s="102" t="s">
        <v>563</v>
      </c>
      <c r="C11" s="99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7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7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>
        <f t="shared" ref="BI11:BJ11" si="7">SUM(C11,E11,G11,I11,K11,M11,O11,Q11,S11,U11,W11,Y11,AA11,AC11,AE11,AG11,AI11,AK11,AM11,AO11,AQ11,AS11,AU11,AW11,AY11,BA11)</f>
        <v>0</v>
      </c>
      <c r="BJ11" s="100">
        <f t="shared" si="7"/>
        <v>0</v>
      </c>
    </row>
    <row r="12" spans="1:62" x14ac:dyDescent="0.2">
      <c r="A12" s="129"/>
      <c r="B12" s="98" t="s">
        <v>564</v>
      </c>
      <c r="C12" s="99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7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7">
        <v>1</v>
      </c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>
        <f t="shared" ref="BI12:BJ12" si="8">SUM(C12,E12,G12,I12,K12,M12,O12,Q12,S12,U12,W12,Y12,AA12,AC12,AE12,AG12,AI12,AK12,AM12,AO12,AQ12,AS12,AU12,AW12,AY12,BA12)</f>
        <v>1</v>
      </c>
      <c r="BJ12" s="100">
        <f t="shared" si="8"/>
        <v>0</v>
      </c>
    </row>
    <row r="13" spans="1:62" x14ac:dyDescent="0.2">
      <c r="A13" s="129"/>
      <c r="B13" s="98" t="s">
        <v>565</v>
      </c>
      <c r="C13" s="99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7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7">
        <v>1</v>
      </c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>
        <f t="shared" ref="BI13:BJ13" si="9">SUM(C13,E13,G13,I13,K13,M13,O13,Q13,S13,U13,W13,Y13,AA13,AC13,AE13,AG13,AI13,AK13,AM13,AO13,AQ13,AS13,AU13,AW13,AY13,BA13)</f>
        <v>1</v>
      </c>
      <c r="BJ13" s="100">
        <f t="shared" si="9"/>
        <v>0</v>
      </c>
    </row>
    <row r="14" spans="1:62" x14ac:dyDescent="0.2">
      <c r="A14" s="129"/>
      <c r="B14" s="98" t="s">
        <v>566</v>
      </c>
      <c r="C14" s="108">
        <v>4</v>
      </c>
      <c r="D14" s="109">
        <v>1</v>
      </c>
      <c r="E14" s="107">
        <v>2</v>
      </c>
      <c r="F14" s="109">
        <v>1</v>
      </c>
      <c r="G14" s="107"/>
      <c r="H14" s="109">
        <v>5</v>
      </c>
      <c r="I14" s="107">
        <v>3</v>
      </c>
      <c r="J14" s="109">
        <v>1</v>
      </c>
      <c r="K14" s="101"/>
      <c r="L14" s="109">
        <v>2</v>
      </c>
      <c r="M14" s="107">
        <v>1</v>
      </c>
      <c r="N14" s="109">
        <v>5</v>
      </c>
      <c r="O14" s="107">
        <v>1</v>
      </c>
      <c r="P14" s="109">
        <v>2</v>
      </c>
      <c r="Q14" s="107">
        <v>2</v>
      </c>
      <c r="R14" s="109">
        <v>3</v>
      </c>
      <c r="S14" s="101"/>
      <c r="T14" s="109">
        <v>4</v>
      </c>
      <c r="U14" s="107">
        <v>11</v>
      </c>
      <c r="V14" s="100"/>
      <c r="W14" s="101"/>
      <c r="X14" s="109">
        <v>5</v>
      </c>
      <c r="Y14" s="101"/>
      <c r="Z14" s="109">
        <v>8</v>
      </c>
      <c r="AA14" s="101"/>
      <c r="AB14" s="109">
        <v>7</v>
      </c>
      <c r="AC14" s="101"/>
      <c r="AD14" s="109">
        <v>1</v>
      </c>
      <c r="AE14" s="107">
        <v>5</v>
      </c>
      <c r="AF14" s="109">
        <v>9</v>
      </c>
      <c r="AG14" s="107">
        <v>1</v>
      </c>
      <c r="AH14" s="100"/>
      <c r="AI14" s="107">
        <v>6</v>
      </c>
      <c r="AJ14" s="109">
        <v>4</v>
      </c>
      <c r="AK14" s="101"/>
      <c r="AL14" s="109">
        <v>1</v>
      </c>
      <c r="AM14" s="107">
        <v>2</v>
      </c>
      <c r="AN14" s="109">
        <v>4</v>
      </c>
      <c r="AO14" s="101"/>
      <c r="AP14" s="100"/>
      <c r="AQ14" s="101"/>
      <c r="AR14" s="109">
        <v>3</v>
      </c>
      <c r="AS14" s="101"/>
      <c r="AT14" s="109">
        <v>15</v>
      </c>
      <c r="AU14" s="101"/>
      <c r="AV14" s="109">
        <v>3</v>
      </c>
      <c r="AW14" s="101"/>
      <c r="AX14" s="100"/>
      <c r="AY14" s="101"/>
      <c r="AZ14" s="109">
        <v>4</v>
      </c>
      <c r="BA14" s="101"/>
      <c r="BB14" s="109">
        <v>2</v>
      </c>
      <c r="BC14" s="101"/>
      <c r="BD14" s="100"/>
      <c r="BE14" s="101"/>
      <c r="BF14" s="100"/>
      <c r="BG14" s="101"/>
      <c r="BH14" s="100"/>
      <c r="BI14" s="101">
        <f t="shared" ref="BI14:BJ14" si="10">SUM(C14,E14,G14,I14,K14,M14,O14,Q14,S14,U14,W14,Y14,AA14,AC14,AE14,AG14,AI14,AK14,AM14,AO14,AQ14,AS14,AU14,AW14,AY14,BA14)</f>
        <v>38</v>
      </c>
      <c r="BJ14" s="100">
        <f t="shared" si="10"/>
        <v>90</v>
      </c>
    </row>
    <row r="15" spans="1:62" x14ac:dyDescent="0.2">
      <c r="A15" s="129"/>
      <c r="B15" s="98" t="s">
        <v>567</v>
      </c>
      <c r="C15" s="107"/>
      <c r="D15" s="109"/>
      <c r="E15" s="107">
        <v>2</v>
      </c>
      <c r="F15" s="100"/>
      <c r="G15" s="107">
        <v>1</v>
      </c>
      <c r="H15" s="109"/>
      <c r="I15" s="101"/>
      <c r="J15" s="109"/>
      <c r="K15" s="107"/>
      <c r="L15" s="109"/>
      <c r="M15" s="101"/>
      <c r="N15" s="100"/>
      <c r="O15" s="101"/>
      <c r="P15" s="109"/>
      <c r="Q15" s="101"/>
      <c r="R15" s="109"/>
      <c r="S15" s="101"/>
      <c r="T15" s="109"/>
      <c r="U15" s="107">
        <v>1</v>
      </c>
      <c r="V15" s="100"/>
      <c r="W15" s="107">
        <v>1</v>
      </c>
      <c r="X15" s="109"/>
      <c r="Y15" s="101"/>
      <c r="Z15" s="109"/>
      <c r="AA15" s="101"/>
      <c r="AB15" s="100"/>
      <c r="AC15" s="101"/>
      <c r="AD15" s="100"/>
      <c r="AE15" s="101"/>
      <c r="AF15" s="100"/>
      <c r="AG15" s="101"/>
      <c r="AH15" s="100"/>
      <c r="AI15" s="107">
        <v>1</v>
      </c>
      <c r="AJ15" s="100"/>
      <c r="AK15" s="101"/>
      <c r="AL15" s="100"/>
      <c r="AM15" s="101"/>
      <c r="AN15" s="100"/>
      <c r="AO15" s="101"/>
      <c r="AP15" s="100"/>
      <c r="AQ15" s="101"/>
      <c r="AR15" s="100"/>
      <c r="AS15" s="107">
        <v>1</v>
      </c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>
        <f t="shared" ref="BI15:BJ15" si="11">SUM(C15,E15,G15,I15,K15,M15,O15,Q15,S15,U15,W15,Y15,AA15,AC15,AE15,AG15,AI15,AK15,AM15,AO15,AQ15,AS15,AU15,AW15,AY15,BA15)</f>
        <v>7</v>
      </c>
      <c r="BJ15" s="100">
        <f t="shared" si="11"/>
        <v>0</v>
      </c>
    </row>
    <row r="16" spans="1:62" x14ac:dyDescent="0.2">
      <c r="A16" s="129"/>
      <c r="B16" s="98" t="s">
        <v>568</v>
      </c>
      <c r="C16" s="101"/>
      <c r="D16" s="100"/>
      <c r="E16" s="101"/>
      <c r="F16" s="100"/>
      <c r="G16" s="107"/>
      <c r="H16" s="100"/>
      <c r="I16" s="101"/>
      <c r="J16" s="100"/>
      <c r="K16" s="101"/>
      <c r="L16" s="100"/>
      <c r="M16" s="101"/>
      <c r="N16" s="100"/>
      <c r="O16" s="101"/>
      <c r="P16" s="100"/>
      <c r="Q16" s="107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>
        <f t="shared" ref="BI16:BJ16" si="12">SUM(C16,E16,G16,I16,K16,M16,O16,Q16,S16,U16,W16,Y16,AA16,AC16,AE16,AG16,AI16,AK16,AM16,AO16,AQ16,AS16,AU16,AW16,AY16,BA16)</f>
        <v>0</v>
      </c>
      <c r="BJ16" s="100">
        <f t="shared" si="12"/>
        <v>0</v>
      </c>
    </row>
    <row r="17" spans="1:62" x14ac:dyDescent="0.2">
      <c r="A17" s="129"/>
      <c r="B17" s="98" t="s">
        <v>569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>
        <f t="shared" ref="BI17:BJ17" si="13">SUM(C17,E17,G17,I17,K17,M17,O17,Q17,S17,U17,W17,Y17,AA17,AC17,AE17,AG17,AI17,AK17,AM17,AO17,AQ17,AS17,AU17,AW17,AY17,BA17)</f>
        <v>0</v>
      </c>
      <c r="BJ17" s="100">
        <f t="shared" si="13"/>
        <v>0</v>
      </c>
    </row>
    <row r="18" spans="1:62" x14ac:dyDescent="0.2">
      <c r="A18" s="129"/>
      <c r="B18" s="98" t="s">
        <v>570</v>
      </c>
      <c r="C18" s="101"/>
      <c r="D18" s="100"/>
      <c r="E18" s="101"/>
      <c r="F18" s="100"/>
      <c r="G18" s="107">
        <v>1</v>
      </c>
      <c r="H18" s="100"/>
      <c r="I18" s="101"/>
      <c r="J18" s="100"/>
      <c r="K18" s="101"/>
      <c r="L18" s="100"/>
      <c r="M18" s="101"/>
      <c r="N18" s="100"/>
      <c r="O18" s="101"/>
      <c r="P18" s="100"/>
      <c r="Q18" s="107">
        <v>1</v>
      </c>
      <c r="R18" s="100"/>
      <c r="S18" s="101"/>
      <c r="T18" s="100"/>
      <c r="U18" s="101"/>
      <c r="V18" s="100"/>
      <c r="W18" s="101"/>
      <c r="X18" s="100"/>
      <c r="Y18" s="107">
        <v>2</v>
      </c>
      <c r="Z18" s="100"/>
      <c r="AA18" s="101"/>
      <c r="AB18" s="100"/>
      <c r="AC18" s="107">
        <v>4</v>
      </c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7">
        <v>1</v>
      </c>
      <c r="AR18" s="100"/>
      <c r="AS18" s="107">
        <v>2</v>
      </c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>
        <f t="shared" ref="BI18:BJ18" si="14">SUM(C18,E18,G18,I18,K18,M18,O18,Q18,S18,U18,W18,Y18,AA18,AC18,AE18,AG18,AI18,AK18,AM18,AO18,AQ18,AS18,AU18,AW18,AY18,BA18)</f>
        <v>11</v>
      </c>
      <c r="BJ18" s="100">
        <f t="shared" si="14"/>
        <v>0</v>
      </c>
    </row>
    <row r="19" spans="1:62" x14ac:dyDescent="0.2">
      <c r="A19" s="129"/>
      <c r="B19" s="98" t="s">
        <v>571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7"/>
      <c r="P19" s="100"/>
      <c r="Q19" s="107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>
        <f t="shared" ref="BI19:BJ19" si="15">SUM(C19,E19,G19,I19,K19,M19,O19,Q19,S19,U19,W19,Y19,AA19,AC19,AE19,AG19,AI19,AK19,AM19,AO19,AQ19,AS19,AU19,AW19,AY19,BA19)</f>
        <v>0</v>
      </c>
      <c r="BJ19" s="100">
        <f t="shared" si="15"/>
        <v>0</v>
      </c>
    </row>
    <row r="20" spans="1:62" x14ac:dyDescent="0.2">
      <c r="A20" s="129"/>
      <c r="B20" s="98" t="s">
        <v>572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>
        <f t="shared" ref="BI20:BJ20" si="16">SUM(C20,E20,G20,I20,K20,M20,O20,Q20,S20,U20,W20,Y20,AA20,AC20,AE20,AG20,AI20,AK20,AM20,AO20,AQ20,AS20,AU20,AW20,AY20,BA20)</f>
        <v>0</v>
      </c>
      <c r="BJ20" s="100">
        <f t="shared" si="16"/>
        <v>0</v>
      </c>
    </row>
    <row r="21" spans="1:62" x14ac:dyDescent="0.2">
      <c r="A21" s="129"/>
      <c r="B21" s="98" t="s">
        <v>573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7">
        <v>1</v>
      </c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>
        <f t="shared" ref="BI21:BJ21" si="17">SUM(C21,E21,G21,I21,K21,M21,O21,Q21,S21,U21,W21,Y21,AA21,AC21,AE21,AG21,AI21,AK21,AM21,AO21,AQ21,AS21,AU21,AW21,AY21,BA21)</f>
        <v>1</v>
      </c>
      <c r="BJ21" s="100">
        <f t="shared" si="17"/>
        <v>0</v>
      </c>
    </row>
    <row r="22" spans="1:62" x14ac:dyDescent="0.2">
      <c r="A22" s="129"/>
      <c r="B22" s="98" t="s">
        <v>574</v>
      </c>
      <c r="C22" s="101"/>
      <c r="D22" s="100"/>
      <c r="E22" s="101"/>
      <c r="F22" s="100"/>
      <c r="G22" s="101"/>
      <c r="H22" s="100"/>
      <c r="I22" s="101"/>
      <c r="J22" s="100"/>
      <c r="K22" s="107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>
        <f t="shared" ref="BI22:BJ22" si="18">SUM(C22,E22,G22,I22,K22,M22,O22,Q22,S22,U22,W22,Y22,AA22,AC22,AE22,AG22,AI22,AK22,AM22,AO22,AQ22,AS22,AU22,AW22,AY22,BA22)</f>
        <v>0</v>
      </c>
      <c r="BJ22" s="100">
        <f t="shared" si="18"/>
        <v>0</v>
      </c>
    </row>
    <row r="23" spans="1:62" x14ac:dyDescent="0.2">
      <c r="A23" s="129"/>
      <c r="B23" s="98" t="s">
        <v>575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>
        <f t="shared" ref="BI23:BJ23" si="19">SUM(C23,E23,G23,I23,K23,M23,O23,Q23,S23,U23,W23,Y23,AA23,AC23,AE23,AG23,AI23,AK23,AM23,AO23,AQ23,AS23,AU23,AW23,AY23,BA23)</f>
        <v>0</v>
      </c>
      <c r="BJ23" s="100">
        <f t="shared" si="19"/>
        <v>0</v>
      </c>
    </row>
    <row r="24" spans="1:62" x14ac:dyDescent="0.2">
      <c r="A24" s="129"/>
      <c r="B24" s="98" t="s">
        <v>576</v>
      </c>
      <c r="C24" s="101"/>
      <c r="D24" s="100"/>
      <c r="E24" s="107">
        <v>1</v>
      </c>
      <c r="F24" s="100"/>
      <c r="G24" s="107">
        <v>2</v>
      </c>
      <c r="H24" s="100"/>
      <c r="I24" s="101"/>
      <c r="J24" s="100"/>
      <c r="K24" s="107">
        <v>2</v>
      </c>
      <c r="L24" s="100"/>
      <c r="M24" s="107">
        <v>1</v>
      </c>
      <c r="N24" s="100"/>
      <c r="O24" s="107">
        <v>1</v>
      </c>
      <c r="P24" s="100"/>
      <c r="Q24" s="107">
        <v>1</v>
      </c>
      <c r="R24" s="100"/>
      <c r="S24" s="101"/>
      <c r="T24" s="100"/>
      <c r="U24" s="107">
        <v>2</v>
      </c>
      <c r="V24" s="100"/>
      <c r="W24" s="107">
        <v>1</v>
      </c>
      <c r="X24" s="100"/>
      <c r="Y24" s="107">
        <v>3</v>
      </c>
      <c r="Z24" s="100"/>
      <c r="AA24" s="101"/>
      <c r="AB24" s="100"/>
      <c r="AC24" s="107">
        <v>4</v>
      </c>
      <c r="AD24" s="100"/>
      <c r="AE24" s="101"/>
      <c r="AF24" s="100"/>
      <c r="AG24" s="101"/>
      <c r="AH24" s="100"/>
      <c r="AI24" s="107">
        <v>1</v>
      </c>
      <c r="AJ24" s="100"/>
      <c r="AK24" s="101"/>
      <c r="AL24" s="100"/>
      <c r="AM24" s="107">
        <v>1</v>
      </c>
      <c r="AN24" s="100"/>
      <c r="AO24" s="101"/>
      <c r="AP24" s="100"/>
      <c r="AQ24" s="107">
        <v>1</v>
      </c>
      <c r="AR24" s="100"/>
      <c r="AS24" s="107">
        <v>2</v>
      </c>
      <c r="AT24" s="100"/>
      <c r="AU24" s="107">
        <v>1</v>
      </c>
      <c r="AV24" s="100"/>
      <c r="AW24" s="107">
        <v>4</v>
      </c>
      <c r="AX24" s="100"/>
      <c r="AY24" s="107">
        <v>4</v>
      </c>
      <c r="AZ24" s="100"/>
      <c r="BA24" s="101"/>
      <c r="BB24" s="100"/>
      <c r="BC24" s="101"/>
      <c r="BD24" s="100"/>
      <c r="BE24" s="101"/>
      <c r="BF24" s="100"/>
      <c r="BG24" s="101"/>
      <c r="BH24" s="100"/>
      <c r="BI24" s="101">
        <f t="shared" ref="BI24:BJ24" si="20">SUM(C24,E24,G24,I24,K24,M24,O24,Q24,S24,U24,W24,Y24,AA24,AC24,AE24,AG24,AI24,AK24,AM24,AO24,AQ24,AS24,AU24,AW24,AY24,BA24)</f>
        <v>32</v>
      </c>
      <c r="BJ24" s="100">
        <f t="shared" si="20"/>
        <v>0</v>
      </c>
    </row>
    <row r="25" spans="1:62" x14ac:dyDescent="0.2">
      <c r="A25" s="129"/>
      <c r="B25" s="98" t="s">
        <v>577</v>
      </c>
      <c r="C25" s="101"/>
      <c r="D25" s="100"/>
      <c r="E25" s="101"/>
      <c r="F25" s="100"/>
      <c r="G25" s="107">
        <v>1</v>
      </c>
      <c r="H25" s="109">
        <v>1</v>
      </c>
      <c r="I25" s="101"/>
      <c r="J25" s="100"/>
      <c r="K25" s="107"/>
      <c r="L25" s="100"/>
      <c r="M25" s="101"/>
      <c r="N25" s="100"/>
      <c r="O25" s="107"/>
      <c r="P25" s="100"/>
      <c r="Q25" s="107"/>
      <c r="R25" s="100"/>
      <c r="S25" s="107"/>
      <c r="T25" s="100"/>
      <c r="U25" s="107"/>
      <c r="V25" s="100"/>
      <c r="W25" s="107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>
        <f t="shared" ref="BI25:BJ25" si="21">SUM(C25,E25,G25,I25,K25,M25,O25,Q25,S25,U25,W25,Y25,AA25,AC25,AE25,AG25,AI25,AK25,AM25,AO25,AQ25,AS25,AU25,AW25,AY25,BA25)</f>
        <v>1</v>
      </c>
      <c r="BJ25" s="100">
        <f t="shared" si="21"/>
        <v>1</v>
      </c>
    </row>
    <row r="26" spans="1:62" x14ac:dyDescent="0.2">
      <c r="A26" s="130"/>
      <c r="B26" s="103" t="s">
        <v>578</v>
      </c>
      <c r="C26" s="101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1"/>
      <c r="AB26" s="100"/>
      <c r="AC26" s="101"/>
      <c r="AD26" s="100"/>
      <c r="AE26" s="101"/>
      <c r="AF26" s="100"/>
      <c r="AG26" s="101"/>
      <c r="AH26" s="100"/>
      <c r="AI26" s="101"/>
      <c r="AJ26" s="100"/>
      <c r="AK26" s="101"/>
      <c r="AL26" s="100"/>
      <c r="AM26" s="101"/>
      <c r="AN26" s="100"/>
      <c r="AO26" s="101"/>
      <c r="AP26" s="100"/>
      <c r="AQ26" s="101"/>
      <c r="AR26" s="100"/>
      <c r="AS26" s="101"/>
      <c r="AT26" s="100"/>
      <c r="AU26" s="101"/>
      <c r="AV26" s="100"/>
      <c r="AW26" s="101"/>
      <c r="AX26" s="100"/>
      <c r="AY26" s="101"/>
      <c r="AZ26" s="100"/>
      <c r="BA26" s="101"/>
      <c r="BB26" s="100"/>
      <c r="BC26" s="101"/>
      <c r="BD26" s="100"/>
      <c r="BE26" s="101"/>
      <c r="BF26" s="100"/>
      <c r="BG26" s="101"/>
      <c r="BH26" s="100"/>
      <c r="BI26" s="101">
        <f t="shared" ref="BI26:BJ26" si="22">SUM(C26,E26,G26,I26,K26,M26,O26,Q26,S26,U26,W26,Y26,AA26,AC26,AE26,AG26,AI26,AK26,AM26,AO26,AQ26,AS26,AU26,AW26,AY26,BA26)</f>
        <v>0</v>
      </c>
      <c r="BJ26" s="100">
        <f t="shared" si="22"/>
        <v>0</v>
      </c>
    </row>
    <row r="27" spans="1:62" x14ac:dyDescent="0.2">
      <c r="A27" s="143" t="s">
        <v>33</v>
      </c>
      <c r="B27" s="98" t="s">
        <v>579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>
        <f t="shared" ref="BI27:BJ27" si="23">SUM(C27,E27,G27,I27,K27,M27,O27,Q27,S27,U27,W27,Y27,AA27,AC27,AE27,AG27,AI27,AK27,AM27,AO27,AQ27,AS27,AU27,AW27,AY27,BA27)</f>
        <v>0</v>
      </c>
      <c r="BJ27" s="100">
        <f t="shared" si="23"/>
        <v>0</v>
      </c>
    </row>
    <row r="28" spans="1:62" x14ac:dyDescent="0.2">
      <c r="A28" s="129"/>
      <c r="B28" s="98" t="s">
        <v>580</v>
      </c>
      <c r="C28" s="104"/>
      <c r="D28" s="105"/>
      <c r="E28" s="104"/>
      <c r="F28" s="105"/>
      <c r="G28" s="104"/>
      <c r="H28" s="105"/>
      <c r="I28" s="104"/>
      <c r="J28" s="105"/>
      <c r="K28" s="104"/>
      <c r="L28" s="105"/>
      <c r="M28" s="104"/>
      <c r="N28" s="105"/>
      <c r="O28" s="104"/>
      <c r="P28" s="105"/>
      <c r="Q28" s="104"/>
      <c r="R28" s="105"/>
      <c r="S28" s="104"/>
      <c r="T28" s="105"/>
      <c r="U28" s="104"/>
      <c r="V28" s="105"/>
      <c r="W28" s="104"/>
      <c r="X28" s="105"/>
      <c r="Y28" s="104"/>
      <c r="Z28" s="105"/>
      <c r="AA28" s="104"/>
      <c r="AB28" s="105"/>
      <c r="AC28" s="104"/>
      <c r="AD28" s="105"/>
      <c r="AE28" s="104"/>
      <c r="AF28" s="105"/>
      <c r="AG28" s="104"/>
      <c r="AH28" s="105"/>
      <c r="AI28" s="104"/>
      <c r="AJ28" s="105"/>
      <c r="AK28" s="104"/>
      <c r="AL28" s="105"/>
      <c r="AM28" s="104"/>
      <c r="AN28" s="105"/>
      <c r="AO28" s="104"/>
      <c r="AP28" s="105"/>
      <c r="AQ28" s="104"/>
      <c r="AR28" s="105"/>
      <c r="AS28" s="104"/>
      <c r="AT28" s="105"/>
      <c r="AU28" s="104"/>
      <c r="AV28" s="105"/>
      <c r="AW28" s="104"/>
      <c r="AX28" s="105"/>
      <c r="AY28" s="104"/>
      <c r="AZ28" s="105"/>
      <c r="BA28" s="104"/>
      <c r="BB28" s="105"/>
      <c r="BC28" s="104"/>
      <c r="BD28" s="105"/>
      <c r="BE28" s="104"/>
      <c r="BF28" s="105"/>
      <c r="BG28" s="104"/>
      <c r="BH28" s="105"/>
      <c r="BI28" s="101">
        <f t="shared" ref="BI28:BJ28" si="24">SUM(C28,E28,G28,I28,K28,M28,O28,Q28,S28,U28,W28,Y28,AA28,AC28,AE28,AG28,AI28,AK28,AM28,AO28,AQ28,AS28,AU28,AW28,AY28,BA28)</f>
        <v>0</v>
      </c>
      <c r="BJ28" s="100">
        <f t="shared" si="24"/>
        <v>0</v>
      </c>
    </row>
    <row r="29" spans="1:62" x14ac:dyDescent="0.2">
      <c r="A29" s="129"/>
      <c r="B29" s="98" t="s">
        <v>581</v>
      </c>
      <c r="C29" s="101"/>
      <c r="D29" s="100"/>
      <c r="E29" s="101"/>
      <c r="F29" s="100"/>
      <c r="G29" s="107">
        <v>1</v>
      </c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>
        <f t="shared" ref="BI29:BJ29" si="25">SUM(C29,E29,G29,I29,K29,M29,O29,Q29,S29,U29,W29,Y29,AA29,AC29,AE29,AG29,AI29,AK29,AM29,AO29,AQ29,AS29,AU29,AW29,AY29,BA29)</f>
        <v>1</v>
      </c>
      <c r="BJ29" s="100">
        <f t="shared" si="25"/>
        <v>0</v>
      </c>
    </row>
    <row r="30" spans="1:62" x14ac:dyDescent="0.2">
      <c r="A30" s="129"/>
      <c r="B30" s="98" t="s">
        <v>582</v>
      </c>
      <c r="C30" s="101"/>
      <c r="D30" s="100"/>
      <c r="E30" s="101"/>
      <c r="F30" s="100"/>
      <c r="G30" s="101"/>
      <c r="H30" s="100"/>
      <c r="I30" s="101"/>
      <c r="J30" s="100"/>
      <c r="K30" s="101"/>
      <c r="L30" s="100"/>
      <c r="M30" s="107">
        <v>1</v>
      </c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7">
        <v>1</v>
      </c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7">
        <v>1</v>
      </c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>
        <f t="shared" ref="BI30:BJ30" si="26">SUM(C30,E30,G30,I30,K30,M30,O30,Q30,S30,U30,W30,Y30,AA30,AC30,AE30,AG30,AI30,AK30,AM30,AO30,AQ30,AS30,AU30,AW30,AY30,BA30)</f>
        <v>3</v>
      </c>
      <c r="BJ30" s="100">
        <f t="shared" si="26"/>
        <v>0</v>
      </c>
    </row>
    <row r="31" spans="1:62" x14ac:dyDescent="0.2">
      <c r="A31" s="129"/>
      <c r="B31" s="98" t="s">
        <v>583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7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>
        <f t="shared" ref="BI31:BJ31" si="27">SUM(C31,E31,G31,I31,K31,M31,O31,Q31,S31,U31,W31,Y31,AA31,AC31,AE31,AG31,AI31,AK31,AM31,AO31,AQ31,AS31,AU31,AW31,AY31,BA31)</f>
        <v>0</v>
      </c>
      <c r="BJ31" s="100">
        <f t="shared" si="27"/>
        <v>0</v>
      </c>
    </row>
    <row r="32" spans="1:62" x14ac:dyDescent="0.2">
      <c r="A32" s="129"/>
      <c r="B32" s="98" t="s">
        <v>584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7">
        <v>1</v>
      </c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7">
        <v>1</v>
      </c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>
        <f t="shared" ref="BI32:BJ32" si="28">SUM(C32,E32,G32,I32,K32,M32,O32,Q32,S32,U32,W32,Y32,AA32,AC32,AE32,AG32,AI32,AK32,AM32,AO32,AQ32,AS32,AU32,AW32,AY32,BA32)</f>
        <v>2</v>
      </c>
      <c r="BJ32" s="100">
        <f t="shared" si="28"/>
        <v>0</v>
      </c>
    </row>
    <row r="33" spans="1:62" x14ac:dyDescent="0.2">
      <c r="A33" s="129"/>
      <c r="B33" s="98" t="s">
        <v>585</v>
      </c>
      <c r="C33" s="101"/>
      <c r="D33" s="100"/>
      <c r="E33" s="101"/>
      <c r="F33" s="100"/>
      <c r="G33" s="107">
        <v>1</v>
      </c>
      <c r="H33" s="100"/>
      <c r="I33" s="101"/>
      <c r="J33" s="100"/>
      <c r="K33" s="101"/>
      <c r="L33" s="100"/>
      <c r="M33" s="101"/>
      <c r="N33" s="100"/>
      <c r="O33" s="107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>
        <f t="shared" ref="BI33:BJ33" si="29">SUM(C33,E33,G33,I33,K33,M33,O33,Q33,S33,U33,W33,Y33,AA33,AC33,AE33,AG33,AI33,AK33,AM33,AO33,AQ33,AS33,AU33,AW33,AY33,BA33)</f>
        <v>1</v>
      </c>
      <c r="BJ33" s="100">
        <f t="shared" si="29"/>
        <v>0</v>
      </c>
    </row>
    <row r="34" spans="1:62" x14ac:dyDescent="0.2">
      <c r="A34" s="130"/>
      <c r="B34" s="103" t="s">
        <v>586</v>
      </c>
      <c r="C34" s="101"/>
      <c r="D34" s="100"/>
      <c r="E34" s="101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100"/>
      <c r="W34" s="101"/>
      <c r="X34" s="100"/>
      <c r="Y34" s="101"/>
      <c r="Z34" s="100"/>
      <c r="AA34" s="101"/>
      <c r="AB34" s="100"/>
      <c r="AC34" s="101"/>
      <c r="AD34" s="100"/>
      <c r="AE34" s="101"/>
      <c r="AF34" s="100"/>
      <c r="AG34" s="101"/>
      <c r="AH34" s="100"/>
      <c r="AI34" s="101"/>
      <c r="AJ34" s="100"/>
      <c r="AK34" s="101"/>
      <c r="AL34" s="100"/>
      <c r="AM34" s="101"/>
      <c r="AN34" s="100"/>
      <c r="AO34" s="101"/>
      <c r="AP34" s="100"/>
      <c r="AQ34" s="101"/>
      <c r="AR34" s="100"/>
      <c r="AS34" s="101"/>
      <c r="AT34" s="100"/>
      <c r="AU34" s="101"/>
      <c r="AV34" s="100"/>
      <c r="AW34" s="101"/>
      <c r="AX34" s="100"/>
      <c r="AY34" s="101"/>
      <c r="AZ34" s="100"/>
      <c r="BA34" s="101"/>
      <c r="BB34" s="100"/>
      <c r="BC34" s="101"/>
      <c r="BD34" s="100"/>
      <c r="BE34" s="101"/>
      <c r="BF34" s="100"/>
      <c r="BG34" s="101"/>
      <c r="BH34" s="100"/>
      <c r="BI34" s="101">
        <f t="shared" ref="BI34:BJ34" si="30">SUM(C34,E34,G34,I34,K34,M34,O34,Q34,S34,U34,W34,Y34,AA34,AC34,AE34,AG34,AI34,AK34,AM34,AO34,AQ34,AS34,AU34,AW34,AY34,BA34)</f>
        <v>0</v>
      </c>
      <c r="BJ34" s="100">
        <f t="shared" si="30"/>
        <v>0</v>
      </c>
    </row>
    <row r="35" spans="1:62" x14ac:dyDescent="0.2">
      <c r="A35" s="143" t="s">
        <v>42</v>
      </c>
      <c r="B35" s="109" t="s">
        <v>511</v>
      </c>
      <c r="C35" s="101"/>
      <c r="D35" s="100"/>
      <c r="E35" s="101"/>
      <c r="F35" s="100"/>
      <c r="G35" s="101"/>
      <c r="H35" s="100"/>
      <c r="I35" s="101"/>
      <c r="J35" s="100"/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7">
        <v>1</v>
      </c>
      <c r="V35" s="100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7">
        <v>1</v>
      </c>
      <c r="AP35" s="100"/>
      <c r="AQ35" s="101"/>
      <c r="AR35" s="100"/>
      <c r="AS35" s="101"/>
      <c r="AT35" s="100"/>
      <c r="AU35" s="107">
        <v>2</v>
      </c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>
        <f t="shared" ref="BI35:BJ35" si="31">SUM(C35,E35,G35,I35,K35,M35,O35,Q35,S35,U35,W35,Y35,AA35,AC35,AE35,AG35,AI35,AK35,AM35,AO35,AQ35,AS35,AU35,AW35,AY35,BA35)</f>
        <v>4</v>
      </c>
      <c r="BJ35" s="100">
        <f t="shared" si="31"/>
        <v>0</v>
      </c>
    </row>
    <row r="36" spans="1:62" x14ac:dyDescent="0.2">
      <c r="A36" s="129"/>
      <c r="B36" s="100" t="s">
        <v>223</v>
      </c>
      <c r="C36" s="104"/>
      <c r="D36" s="105"/>
      <c r="E36" s="104"/>
      <c r="F36" s="105"/>
      <c r="G36" s="104"/>
      <c r="H36" s="105"/>
      <c r="I36" s="104"/>
      <c r="J36" s="105"/>
      <c r="K36" s="104"/>
      <c r="L36" s="105"/>
      <c r="M36" s="110"/>
      <c r="N36" s="105"/>
      <c r="O36" s="104"/>
      <c r="P36" s="105"/>
      <c r="Q36" s="104"/>
      <c r="R36" s="105"/>
      <c r="S36" s="110"/>
      <c r="T36" s="105"/>
      <c r="U36" s="104"/>
      <c r="V36" s="105"/>
      <c r="W36" s="104"/>
      <c r="X36" s="105"/>
      <c r="Y36" s="104"/>
      <c r="Z36" s="105"/>
      <c r="AA36" s="104"/>
      <c r="AB36" s="105"/>
      <c r="AC36" s="104"/>
      <c r="AD36" s="105"/>
      <c r="AE36" s="104"/>
      <c r="AF36" s="105"/>
      <c r="AG36" s="104"/>
      <c r="AH36" s="105"/>
      <c r="AI36" s="104"/>
      <c r="AJ36" s="105"/>
      <c r="AK36" s="104"/>
      <c r="AL36" s="105"/>
      <c r="AM36" s="104"/>
      <c r="AN36" s="105"/>
      <c r="AO36" s="104"/>
      <c r="AP36" s="105"/>
      <c r="AQ36" s="104"/>
      <c r="AR36" s="105"/>
      <c r="AS36" s="104"/>
      <c r="AT36" s="105"/>
      <c r="AU36" s="104"/>
      <c r="AV36" s="105"/>
      <c r="AW36" s="104"/>
      <c r="AX36" s="105"/>
      <c r="AY36" s="104"/>
      <c r="AZ36" s="105"/>
      <c r="BA36" s="104"/>
      <c r="BB36" s="105"/>
      <c r="BC36" s="104"/>
      <c r="BD36" s="105"/>
      <c r="BE36" s="104"/>
      <c r="BF36" s="105"/>
      <c r="BG36" s="104"/>
      <c r="BH36" s="105"/>
      <c r="BI36" s="101">
        <f t="shared" ref="BI36:BJ36" si="32">SUM(C36,E36,G36,I36,K36,M36,O36,Q36,S36,U36,W36,Y36,AA36,AC36,AE36,AG36,AI36,AK36,AM36,AO36,AQ36,AS36,AU36,AW36,AY36,BA36)</f>
        <v>0</v>
      </c>
      <c r="BJ36" s="100">
        <f t="shared" si="32"/>
        <v>0</v>
      </c>
    </row>
    <row r="37" spans="1:62" x14ac:dyDescent="0.2">
      <c r="A37" s="129"/>
      <c r="B37" s="100" t="s">
        <v>224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>
        <f t="shared" ref="BI37:BJ37" si="33">SUM(C37,E37,G37,I37,K37,M37,O37,Q37,S37,U37,W37,Y37,AA37,AC37,AE37,AG37,AI37,AK37,AM37,AO37,AQ37,AS37,AU37,AW37,AY37,BA37)</f>
        <v>0</v>
      </c>
      <c r="BJ37" s="100">
        <f t="shared" si="33"/>
        <v>0</v>
      </c>
    </row>
    <row r="38" spans="1:62" x14ac:dyDescent="0.2">
      <c r="A38" s="129"/>
      <c r="B38" s="100" t="s">
        <v>225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>
        <f t="shared" ref="BI38:BJ38" si="34">SUM(C38,E38,G38,I38,K38,M38,O38,Q38,S38,U38,W38,Y38,AA38,AC38,AE38,AG38,AI38,AK38,AM38,AO38,AQ38,AS38,AU38,AW38,AY38,BA38)</f>
        <v>0</v>
      </c>
      <c r="BJ38" s="100">
        <f t="shared" si="34"/>
        <v>0</v>
      </c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ht="12.75" x14ac:dyDescent="0.2">
      <c r="A46" s="106"/>
    </row>
    <row r="47" spans="1:62" ht="12.75" x14ac:dyDescent="0.2">
      <c r="A47" s="106"/>
    </row>
    <row r="48" spans="1:62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BJ100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5</v>
      </c>
      <c r="BJ2" s="140"/>
    </row>
    <row r="3" spans="1:62" x14ac:dyDescent="0.2">
      <c r="A3" s="94"/>
      <c r="B3" s="95" t="s">
        <v>587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588</v>
      </c>
      <c r="C4" s="99"/>
      <c r="D4" s="100"/>
      <c r="E4" s="101"/>
      <c r="F4" s="100"/>
      <c r="G4" s="107">
        <v>1</v>
      </c>
      <c r="H4" s="100"/>
      <c r="I4" s="101"/>
      <c r="J4" s="100"/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7">
        <v>2</v>
      </c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7">
        <v>2</v>
      </c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>
        <f t="shared" ref="BI4:BJ4" si="0">SUM(C4,E4,G4,I4,K4,M4,O4,Q4,S4,U4,W4,Y4,AA4,AC4,AE4,AG4,AI4,AK4,AM4,AO4,AQ4,AS4,AU4,AW4)</f>
        <v>5</v>
      </c>
      <c r="BJ4" s="100">
        <f t="shared" si="0"/>
        <v>0</v>
      </c>
    </row>
    <row r="5" spans="1:62" x14ac:dyDescent="0.2">
      <c r="A5" s="129"/>
      <c r="B5" s="98" t="s">
        <v>589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>
        <f t="shared" ref="BI5:BJ5" si="1">SUM(C5,E5,G5,I5,K5,M5,O5,Q5,S5,U5,W5,Y5,AA5,AC5,AE5,AG5,AI5,AK5,AM5,AO5,AQ5,AS5,AU5,AW5)</f>
        <v>0</v>
      </c>
      <c r="BJ5" s="100">
        <f t="shared" si="1"/>
        <v>0</v>
      </c>
    </row>
    <row r="6" spans="1:62" x14ac:dyDescent="0.2">
      <c r="A6" s="129"/>
      <c r="B6" s="98" t="s">
        <v>590</v>
      </c>
      <c r="C6" s="99"/>
      <c r="D6" s="100"/>
      <c r="E6" s="101"/>
      <c r="F6" s="100"/>
      <c r="G6" s="107">
        <v>2</v>
      </c>
      <c r="H6" s="100"/>
      <c r="I6" s="101"/>
      <c r="J6" s="100"/>
      <c r="K6" s="101"/>
      <c r="L6" s="100"/>
      <c r="M6" s="101"/>
      <c r="N6" s="100"/>
      <c r="O6" s="101"/>
      <c r="P6" s="100"/>
      <c r="Q6" s="101"/>
      <c r="R6" s="100"/>
      <c r="S6" s="101"/>
      <c r="T6" s="100"/>
      <c r="U6" s="101"/>
      <c r="V6" s="100"/>
      <c r="W6" s="101"/>
      <c r="X6" s="100"/>
      <c r="Y6" s="101"/>
      <c r="Z6" s="100"/>
      <c r="AA6" s="101"/>
      <c r="AB6" s="100"/>
      <c r="AC6" s="107">
        <v>1</v>
      </c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7">
        <v>30</v>
      </c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>
        <f t="shared" ref="BI6:BJ6" si="2">SUM(C6,E6,G6,I6,K6,M6,O6,Q6,S6,U6,W6,Y6,AA6,AC6,AE6,AG6,AI6,AK6,AM6,AO6,AQ6,AS6,AU6,AW6)</f>
        <v>33</v>
      </c>
      <c r="BJ6" s="100">
        <f t="shared" si="2"/>
        <v>0</v>
      </c>
    </row>
    <row r="7" spans="1:62" x14ac:dyDescent="0.2">
      <c r="A7" s="129"/>
      <c r="B7" s="98" t="s">
        <v>591</v>
      </c>
      <c r="C7" s="107">
        <v>2</v>
      </c>
      <c r="D7" s="100"/>
      <c r="E7" s="107">
        <v>3</v>
      </c>
      <c r="F7" s="100"/>
      <c r="G7" s="107">
        <v>18</v>
      </c>
      <c r="H7" s="100"/>
      <c r="I7" s="107">
        <v>5</v>
      </c>
      <c r="J7" s="100"/>
      <c r="K7" s="107">
        <v>4</v>
      </c>
      <c r="L7" s="100"/>
      <c r="M7" s="107">
        <v>13</v>
      </c>
      <c r="N7" s="100"/>
      <c r="O7" s="107">
        <v>16</v>
      </c>
      <c r="P7" s="100"/>
      <c r="Q7" s="107">
        <v>8</v>
      </c>
      <c r="R7" s="100"/>
      <c r="S7" s="107">
        <v>13</v>
      </c>
      <c r="T7" s="100"/>
      <c r="U7" s="107">
        <v>14</v>
      </c>
      <c r="V7" s="100"/>
      <c r="W7" s="107">
        <v>2</v>
      </c>
      <c r="X7" s="100"/>
      <c r="Y7" s="107">
        <v>12</v>
      </c>
      <c r="Z7" s="100"/>
      <c r="AA7" s="107">
        <v>10</v>
      </c>
      <c r="AB7" s="100"/>
      <c r="AC7" s="107">
        <v>4</v>
      </c>
      <c r="AD7" s="100"/>
      <c r="AE7" s="107">
        <v>27</v>
      </c>
      <c r="AF7" s="100"/>
      <c r="AG7" s="107">
        <v>3</v>
      </c>
      <c r="AH7" s="100"/>
      <c r="AI7" s="107">
        <v>5</v>
      </c>
      <c r="AJ7" s="100"/>
      <c r="AK7" s="107">
        <v>11</v>
      </c>
      <c r="AL7" s="100"/>
      <c r="AM7" s="107">
        <v>14</v>
      </c>
      <c r="AN7" s="100"/>
      <c r="AO7" s="107">
        <v>2</v>
      </c>
      <c r="AP7" s="100"/>
      <c r="AQ7" s="107">
        <v>11</v>
      </c>
      <c r="AR7" s="100"/>
      <c r="AS7" s="107">
        <v>17</v>
      </c>
      <c r="AT7" s="100"/>
      <c r="AU7" s="101"/>
      <c r="AV7" s="100"/>
      <c r="AW7" s="107">
        <v>44</v>
      </c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>
        <f t="shared" ref="BI7:BJ7" si="3">SUM(C7,E7,G7,I7,K7,M7,O7,Q7,S7,U7,W7,Y7,AA7,AC7,AE7,AG7,AI7,AK7,AM7,AO7,AQ7,AS7,AU7,AW7)</f>
        <v>258</v>
      </c>
      <c r="BJ7" s="100">
        <f t="shared" si="3"/>
        <v>0</v>
      </c>
    </row>
    <row r="8" spans="1:62" x14ac:dyDescent="0.2">
      <c r="A8" s="129"/>
      <c r="B8" s="98" t="s">
        <v>592</v>
      </c>
      <c r="C8" s="108">
        <v>100</v>
      </c>
      <c r="D8" s="100"/>
      <c r="E8" s="107">
        <v>335</v>
      </c>
      <c r="F8" s="100"/>
      <c r="G8" s="107">
        <v>21</v>
      </c>
      <c r="H8" s="109">
        <v>4</v>
      </c>
      <c r="I8" s="107">
        <v>59</v>
      </c>
      <c r="J8" s="100"/>
      <c r="K8" s="107">
        <v>90</v>
      </c>
      <c r="L8" s="100"/>
      <c r="M8" s="107">
        <v>83</v>
      </c>
      <c r="N8" s="100"/>
      <c r="O8" s="107">
        <v>77</v>
      </c>
      <c r="P8" s="100"/>
      <c r="Q8" s="107">
        <v>92</v>
      </c>
      <c r="R8" s="100"/>
      <c r="S8" s="107">
        <v>62</v>
      </c>
      <c r="T8" s="100"/>
      <c r="U8" s="107">
        <v>105</v>
      </c>
      <c r="V8" s="100"/>
      <c r="W8" s="107">
        <v>80</v>
      </c>
      <c r="X8" s="100"/>
      <c r="Y8" s="107">
        <v>29</v>
      </c>
      <c r="Z8" s="100"/>
      <c r="AA8" s="107">
        <v>49</v>
      </c>
      <c r="AB8" s="100"/>
      <c r="AC8" s="107">
        <v>56</v>
      </c>
      <c r="AD8" s="100"/>
      <c r="AE8" s="107">
        <v>45</v>
      </c>
      <c r="AF8" s="100"/>
      <c r="AG8" s="107">
        <v>134</v>
      </c>
      <c r="AH8" s="100"/>
      <c r="AI8" s="107">
        <v>91</v>
      </c>
      <c r="AJ8" s="100"/>
      <c r="AK8" s="107">
        <v>94</v>
      </c>
      <c r="AL8" s="100"/>
      <c r="AM8" s="107">
        <v>68</v>
      </c>
      <c r="AN8" s="100"/>
      <c r="AO8" s="107">
        <v>86</v>
      </c>
      <c r="AP8" s="100"/>
      <c r="AQ8" s="107">
        <v>79</v>
      </c>
      <c r="AR8" s="100"/>
      <c r="AS8" s="107">
        <v>68</v>
      </c>
      <c r="AT8" s="100"/>
      <c r="AU8" s="107">
        <v>80</v>
      </c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>
        <f t="shared" ref="BI8:BJ8" si="4">SUM(C8,E8,G8,I8,K8,M8,O8,Q8,S8,U8,W8,Y8,AA8,AC8,AE8,AG8,AI8,AK8,AM8,AO8,AQ8,AS8,AU8,AW8)</f>
        <v>1983</v>
      </c>
      <c r="BJ8" s="100">
        <f t="shared" si="4"/>
        <v>4</v>
      </c>
    </row>
    <row r="9" spans="1:62" x14ac:dyDescent="0.2">
      <c r="A9" s="129"/>
      <c r="B9" s="98" t="s">
        <v>593</v>
      </c>
      <c r="C9" s="99"/>
      <c r="D9" s="100"/>
      <c r="E9" s="101"/>
      <c r="F9" s="100"/>
      <c r="G9" s="107">
        <v>7</v>
      </c>
      <c r="H9" s="100"/>
      <c r="I9" s="101"/>
      <c r="J9" s="100"/>
      <c r="K9" s="101"/>
      <c r="L9" s="100"/>
      <c r="M9" s="101"/>
      <c r="N9" s="100"/>
      <c r="O9" s="101"/>
      <c r="P9" s="100"/>
      <c r="Q9" s="107">
        <v>5</v>
      </c>
      <c r="R9" s="100"/>
      <c r="S9" s="101"/>
      <c r="T9" s="100"/>
      <c r="U9" s="101"/>
      <c r="V9" s="100"/>
      <c r="W9" s="101"/>
      <c r="X9" s="100"/>
      <c r="Y9" s="101"/>
      <c r="Z9" s="100"/>
      <c r="AA9" s="101"/>
      <c r="AB9" s="100"/>
      <c r="AC9" s="101"/>
      <c r="AD9" s="100"/>
      <c r="AE9" s="107">
        <v>2</v>
      </c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>
        <f t="shared" ref="BI9:BJ9" si="5">SUM(C9,E9,G9,I9,K9,M9,O9,Q9,S9,U9,W9,Y9,AA9,AC9,AE9,AG9,AI9,AK9,AM9,AO9,AQ9,AS9,AU9,AW9)</f>
        <v>14</v>
      </c>
      <c r="BJ9" s="100">
        <f t="shared" si="5"/>
        <v>0</v>
      </c>
    </row>
    <row r="10" spans="1:62" x14ac:dyDescent="0.2">
      <c r="A10" s="129"/>
      <c r="B10" s="98" t="s">
        <v>594</v>
      </c>
      <c r="C10" s="101"/>
      <c r="D10" s="100"/>
      <c r="E10" s="107">
        <v>52</v>
      </c>
      <c r="F10" s="100"/>
      <c r="G10" s="101"/>
      <c r="H10" s="100"/>
      <c r="I10" s="107">
        <v>4</v>
      </c>
      <c r="J10" s="100"/>
      <c r="K10" s="107">
        <v>7</v>
      </c>
      <c r="L10" s="100"/>
      <c r="M10" s="107">
        <v>3</v>
      </c>
      <c r="N10" s="100"/>
      <c r="O10" s="107">
        <v>3</v>
      </c>
      <c r="P10" s="100"/>
      <c r="Q10" s="107">
        <v>3</v>
      </c>
      <c r="R10" s="100"/>
      <c r="S10" s="107">
        <v>21</v>
      </c>
      <c r="T10" s="100"/>
      <c r="U10" s="107">
        <v>5</v>
      </c>
      <c r="V10" s="100"/>
      <c r="W10" s="107">
        <v>5</v>
      </c>
      <c r="X10" s="100"/>
      <c r="Y10" s="107">
        <v>3</v>
      </c>
      <c r="Z10" s="100"/>
      <c r="AA10" s="107">
        <v>14</v>
      </c>
      <c r="AB10" s="100"/>
      <c r="AC10" s="101"/>
      <c r="AD10" s="100"/>
      <c r="AE10" s="107">
        <v>11</v>
      </c>
      <c r="AF10" s="100"/>
      <c r="AG10" s="107">
        <v>9</v>
      </c>
      <c r="AH10" s="100"/>
      <c r="AI10" s="107">
        <v>7</v>
      </c>
      <c r="AJ10" s="100"/>
      <c r="AK10" s="107">
        <v>3</v>
      </c>
      <c r="AL10" s="100"/>
      <c r="AM10" s="101"/>
      <c r="AN10" s="100"/>
      <c r="AO10" s="107">
        <v>5</v>
      </c>
      <c r="AP10" s="100"/>
      <c r="AQ10" s="107">
        <v>4</v>
      </c>
      <c r="AR10" s="100"/>
      <c r="AS10" s="107">
        <v>6</v>
      </c>
      <c r="AT10" s="100"/>
      <c r="AU10" s="107">
        <v>8</v>
      </c>
      <c r="AV10" s="100"/>
      <c r="AW10" s="107">
        <v>12</v>
      </c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>
        <f t="shared" ref="BI10:BJ10" si="6">SUM(C10,E10,G10,I10,K10,M10,O10,Q10,S10,U10,W10,Y10,AA10,AC10,AE10,AG10,AI10,AK10,AM10,AO10,AQ10,AS10,AU10,AW10)</f>
        <v>185</v>
      </c>
      <c r="BJ10" s="100">
        <f t="shared" si="6"/>
        <v>0</v>
      </c>
    </row>
    <row r="11" spans="1:62" x14ac:dyDescent="0.2">
      <c r="A11" s="129"/>
      <c r="B11" s="102" t="s">
        <v>595</v>
      </c>
      <c r="C11" s="99"/>
      <c r="D11" s="100"/>
      <c r="E11" s="101"/>
      <c r="F11" s="100"/>
      <c r="G11" s="101"/>
      <c r="H11" s="109">
        <v>7</v>
      </c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7"/>
      <c r="T11" s="100"/>
      <c r="U11" s="101"/>
      <c r="V11" s="109">
        <v>1</v>
      </c>
      <c r="W11" s="107">
        <v>2</v>
      </c>
      <c r="X11" s="100"/>
      <c r="Y11" s="107">
        <v>4</v>
      </c>
      <c r="Z11" s="109">
        <v>1</v>
      </c>
      <c r="AA11" s="101"/>
      <c r="AB11" s="100"/>
      <c r="AC11" s="101"/>
      <c r="AD11" s="100"/>
      <c r="AE11" s="101"/>
      <c r="AF11" s="100"/>
      <c r="AG11" s="101"/>
      <c r="AH11" s="100"/>
      <c r="AI11" s="107"/>
      <c r="AJ11" s="100"/>
      <c r="AK11" s="101"/>
      <c r="AL11" s="100"/>
      <c r="AM11" s="101"/>
      <c r="AN11" s="100"/>
      <c r="AO11" s="107">
        <v>2</v>
      </c>
      <c r="AP11" s="100"/>
      <c r="AQ11" s="101"/>
      <c r="AR11" s="100"/>
      <c r="AS11" s="101"/>
      <c r="AT11" s="100"/>
      <c r="AU11" s="107">
        <v>1</v>
      </c>
      <c r="AV11" s="100"/>
      <c r="AW11" s="107">
        <v>1</v>
      </c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>
        <f t="shared" ref="BI11:BJ11" si="7">SUM(C11,E11,G11,I11,K11,M11,O11,Q11,S11,U11,W11,Y11,AA11,AC11,AE11,AG11,AI11,AK11,AM11,AO11,AQ11,AS11,AU11,AW11)</f>
        <v>10</v>
      </c>
      <c r="BJ11" s="100">
        <f t="shared" si="7"/>
        <v>9</v>
      </c>
    </row>
    <row r="12" spans="1:62" x14ac:dyDescent="0.2">
      <c r="A12" s="129"/>
      <c r="B12" s="98" t="s">
        <v>596</v>
      </c>
      <c r="C12" s="99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7">
        <v>1</v>
      </c>
      <c r="T12" s="100"/>
      <c r="U12" s="101"/>
      <c r="V12" s="100"/>
      <c r="W12" s="101"/>
      <c r="X12" s="100"/>
      <c r="Y12" s="107">
        <v>2</v>
      </c>
      <c r="Z12" s="100"/>
      <c r="AA12" s="101"/>
      <c r="AB12" s="100"/>
      <c r="AC12" s="101"/>
      <c r="AD12" s="100"/>
      <c r="AE12" s="101"/>
      <c r="AF12" s="100"/>
      <c r="AG12" s="101"/>
      <c r="AH12" s="100"/>
      <c r="AI12" s="107">
        <v>1</v>
      </c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7">
        <v>12</v>
      </c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>
        <f t="shared" ref="BI12:BJ12" si="8">SUM(C12,E12,G12,I12,K12,M12,O12,Q12,S12,U12,W12,Y12,AA12,AC12,AE12,AG12,AI12,AK12,AM12,AO12,AQ12,AS12,AU12,AW12)</f>
        <v>16</v>
      </c>
      <c r="BJ12" s="100">
        <f t="shared" si="8"/>
        <v>0</v>
      </c>
    </row>
    <row r="13" spans="1:62" x14ac:dyDescent="0.2">
      <c r="A13" s="129"/>
      <c r="B13" s="98" t="s">
        <v>597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7">
        <v>4</v>
      </c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7">
        <v>1</v>
      </c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>
        <f t="shared" ref="BI13:BJ13" si="9">SUM(C13,E13,G13,I13,K13,M13,O13,Q13,S13,U13,W13,Y13,AA13,AC13,AE13,AG13,AI13,AK13,AM13,AO13,AQ13,AS13,AU13,AW13)</f>
        <v>5</v>
      </c>
      <c r="BJ13" s="100">
        <f t="shared" si="9"/>
        <v>0</v>
      </c>
    </row>
    <row r="14" spans="1:62" x14ac:dyDescent="0.2">
      <c r="A14" s="129"/>
      <c r="B14" s="98" t="s">
        <v>598</v>
      </c>
      <c r="C14" s="101"/>
      <c r="D14" s="100"/>
      <c r="E14" s="101"/>
      <c r="F14" s="100"/>
      <c r="G14" s="107">
        <v>1</v>
      </c>
      <c r="H14" s="109">
        <v>1</v>
      </c>
      <c r="I14" s="101"/>
      <c r="J14" s="100"/>
      <c r="K14" s="101"/>
      <c r="L14" s="109">
        <v>1</v>
      </c>
      <c r="M14" s="101"/>
      <c r="N14" s="100"/>
      <c r="O14" s="101"/>
      <c r="P14" s="109">
        <v>3</v>
      </c>
      <c r="Q14" s="107">
        <v>6</v>
      </c>
      <c r="R14" s="109">
        <v>1</v>
      </c>
      <c r="S14" s="107">
        <v>12</v>
      </c>
      <c r="T14" s="109">
        <v>1</v>
      </c>
      <c r="U14" s="107">
        <v>6</v>
      </c>
      <c r="V14" s="109">
        <v>2</v>
      </c>
      <c r="W14" s="107">
        <v>2</v>
      </c>
      <c r="X14" s="100"/>
      <c r="Y14" s="107">
        <v>5</v>
      </c>
      <c r="Z14" s="109">
        <v>2</v>
      </c>
      <c r="AA14" s="107">
        <v>11</v>
      </c>
      <c r="AB14" s="109">
        <v>6</v>
      </c>
      <c r="AC14" s="107">
        <v>14</v>
      </c>
      <c r="AD14" s="100"/>
      <c r="AE14" s="107">
        <v>11</v>
      </c>
      <c r="AF14" s="109">
        <v>2</v>
      </c>
      <c r="AG14" s="107">
        <v>1</v>
      </c>
      <c r="AH14" s="100"/>
      <c r="AI14" s="101"/>
      <c r="AJ14" s="109">
        <v>1</v>
      </c>
      <c r="AK14" s="101"/>
      <c r="AL14" s="100"/>
      <c r="AM14" s="101"/>
      <c r="AN14" s="100"/>
      <c r="AO14" s="107">
        <v>1</v>
      </c>
      <c r="AP14" s="100"/>
      <c r="AQ14" s="107">
        <v>1</v>
      </c>
      <c r="AR14" s="109">
        <v>1</v>
      </c>
      <c r="AS14" s="107">
        <v>4</v>
      </c>
      <c r="AT14" s="100"/>
      <c r="AU14" s="101"/>
      <c r="AV14" s="100"/>
      <c r="AW14" s="107">
        <v>23</v>
      </c>
      <c r="AX14" s="109">
        <v>7</v>
      </c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>
        <f t="shared" ref="BI14:BJ14" si="10">SUM(C14,E14,G14,I14,K14,M14,O14,Q14,S14,U14,W14,Y14,AA14,AC14,AE14,AG14,AI14,AK14,AM14,AO14,AQ14,AS14,AU14,AW14)</f>
        <v>98</v>
      </c>
      <c r="BJ14" s="100">
        <f t="shared" si="10"/>
        <v>28</v>
      </c>
    </row>
    <row r="15" spans="1:62" x14ac:dyDescent="0.2">
      <c r="A15" s="129"/>
      <c r="B15" s="98" t="s">
        <v>599</v>
      </c>
      <c r="C15" s="107">
        <v>2</v>
      </c>
      <c r="D15" s="100"/>
      <c r="E15" s="107">
        <v>1</v>
      </c>
      <c r="F15" s="100"/>
      <c r="G15" s="101"/>
      <c r="H15" s="109">
        <v>4</v>
      </c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  <c r="T15" s="100"/>
      <c r="U15" s="107">
        <v>1</v>
      </c>
      <c r="V15" s="100"/>
      <c r="W15" s="101"/>
      <c r="X15" s="100"/>
      <c r="Y15" s="107">
        <v>8</v>
      </c>
      <c r="Z15" s="100"/>
      <c r="AA15" s="101"/>
      <c r="AB15" s="109">
        <v>1</v>
      </c>
      <c r="AC15" s="107">
        <v>11</v>
      </c>
      <c r="AD15" s="100"/>
      <c r="AE15" s="107">
        <v>3</v>
      </c>
      <c r="AF15" s="100"/>
      <c r="AG15" s="101"/>
      <c r="AH15" s="100"/>
      <c r="AI15" s="101"/>
      <c r="AJ15" s="100"/>
      <c r="AK15" s="107">
        <v>1</v>
      </c>
      <c r="AL15" s="100"/>
      <c r="AM15" s="101"/>
      <c r="AN15" s="100"/>
      <c r="AO15" s="107">
        <v>1</v>
      </c>
      <c r="AP15" s="100"/>
      <c r="AQ15" s="101"/>
      <c r="AR15" s="100"/>
      <c r="AS15" s="101"/>
      <c r="AT15" s="100"/>
      <c r="AU15" s="107">
        <v>1</v>
      </c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>
        <f t="shared" ref="BI15:BJ15" si="11">SUM(C15,E15,G15,I15,K15,M15,O15,Q15,S15,U15,W15,Y15,AA15,AC15,AE15,AG15,AI15,AK15,AM15,AO15,AQ15,AS15,AU15,AW15)</f>
        <v>29</v>
      </c>
      <c r="BJ15" s="100">
        <f t="shared" si="11"/>
        <v>5</v>
      </c>
    </row>
    <row r="16" spans="1:62" x14ac:dyDescent="0.2">
      <c r="A16" s="129"/>
      <c r="B16" s="98" t="s">
        <v>600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7">
        <v>1</v>
      </c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>
        <f t="shared" ref="BI16:BJ16" si="12">SUM(C16,E16,G16,I16,K16,M16,O16,Q16,S16,U16,W16,Y16,AA16,AC16,AE16,AG16,AI16,AK16,AM16,AO16,AQ16,AS16,AU16,AW16)</f>
        <v>1</v>
      </c>
      <c r="BJ16" s="100">
        <f t="shared" si="12"/>
        <v>0</v>
      </c>
    </row>
    <row r="17" spans="1:62" x14ac:dyDescent="0.2">
      <c r="A17" s="129"/>
      <c r="B17" s="98" t="s">
        <v>601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>
        <f t="shared" ref="BI17:BJ17" si="13">SUM(C17,E17,G17,I17,K17,M17,O17,Q17,S17,U17,W17,Y17,AA17,AC17,AE17,AG17,AI17,AK17,AM17,AO17,AQ17,AS17,AU17,AW17)</f>
        <v>0</v>
      </c>
      <c r="BJ17" s="100">
        <f t="shared" si="13"/>
        <v>0</v>
      </c>
    </row>
    <row r="18" spans="1:62" x14ac:dyDescent="0.2">
      <c r="A18" s="129"/>
      <c r="B18" s="98" t="s">
        <v>602</v>
      </c>
      <c r="C18" s="107">
        <v>2</v>
      </c>
      <c r="D18" s="100"/>
      <c r="E18" s="107">
        <v>3</v>
      </c>
      <c r="F18" s="100"/>
      <c r="G18" s="107">
        <v>13</v>
      </c>
      <c r="H18" s="109">
        <v>1</v>
      </c>
      <c r="I18" s="107">
        <v>1</v>
      </c>
      <c r="J18" s="100"/>
      <c r="K18" s="107">
        <v>1</v>
      </c>
      <c r="L18" s="100"/>
      <c r="M18" s="101"/>
      <c r="N18" s="100"/>
      <c r="O18" s="101"/>
      <c r="P18" s="100"/>
      <c r="Q18" s="107">
        <v>3</v>
      </c>
      <c r="R18" s="100"/>
      <c r="S18" s="101"/>
      <c r="T18" s="100"/>
      <c r="U18" s="101"/>
      <c r="V18" s="100"/>
      <c r="W18" s="101"/>
      <c r="X18" s="100"/>
      <c r="Y18" s="107">
        <v>13</v>
      </c>
      <c r="Z18" s="100"/>
      <c r="AA18" s="107">
        <v>3</v>
      </c>
      <c r="AB18" s="100"/>
      <c r="AC18" s="101"/>
      <c r="AD18" s="100"/>
      <c r="AE18" s="107">
        <v>18</v>
      </c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7">
        <v>1</v>
      </c>
      <c r="AR18" s="100"/>
      <c r="AS18" s="101"/>
      <c r="AT18" s="100"/>
      <c r="AU18" s="107">
        <v>1</v>
      </c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>
        <f t="shared" ref="BI18:BJ18" si="14">SUM(C18,E18,G18,I18,K18,M18,O18,Q18,S18,U18,W18,Y18,AA18,AC18,AE18,AG18,AI18,AK18,AM18,AO18,AQ18,AS18,AU18,AW18)</f>
        <v>59</v>
      </c>
      <c r="BJ18" s="100">
        <f t="shared" si="14"/>
        <v>1</v>
      </c>
    </row>
    <row r="19" spans="1:62" x14ac:dyDescent="0.2">
      <c r="A19" s="129"/>
      <c r="B19" s="98" t="s">
        <v>603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>
        <f t="shared" ref="BI19:BJ19" si="15">SUM(C19,E19,G19,I19,K19,M19,O19,Q19,S19,U19,W19,Y19,AA19,AC19,AE19,AG19,AI19,AK19,AM19,AO19,AQ19,AS19,AU19,AW19)</f>
        <v>0</v>
      </c>
      <c r="BJ19" s="100">
        <f t="shared" si="15"/>
        <v>0</v>
      </c>
    </row>
    <row r="20" spans="1:62" x14ac:dyDescent="0.2">
      <c r="A20" s="129"/>
      <c r="B20" s="98" t="s">
        <v>604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7">
        <v>2</v>
      </c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>
        <f t="shared" ref="BI20:BJ20" si="16">SUM(C20,E20,G20,I20,K20,M20,O20,Q20,S20,U20,W20,Y20,AA20,AC20,AE20,AG20,AI20,AK20,AM20,AO20,AQ20,AS20,AU20,AW20)</f>
        <v>2</v>
      </c>
      <c r="BJ20" s="100">
        <f t="shared" si="16"/>
        <v>0</v>
      </c>
    </row>
    <row r="21" spans="1:62" x14ac:dyDescent="0.2">
      <c r="A21" s="129"/>
      <c r="B21" s="98" t="s">
        <v>605</v>
      </c>
      <c r="C21" s="101"/>
      <c r="D21" s="100"/>
      <c r="E21" s="107">
        <v>1</v>
      </c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7">
        <v>1</v>
      </c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7">
        <v>1</v>
      </c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>
        <f t="shared" ref="BI21:BJ21" si="17">SUM(C21,E21,G21,I21,K21,M21,O21,Q21,S21,U21,W21,Y21,AA21,AC21,AE21,AG21,AI21,AK21,AM21,AO21,AQ21,AS21,AU21,AW21)</f>
        <v>3</v>
      </c>
      <c r="BJ21" s="100">
        <f t="shared" si="17"/>
        <v>0</v>
      </c>
    </row>
    <row r="22" spans="1:62" x14ac:dyDescent="0.2">
      <c r="A22" s="129"/>
      <c r="B22" s="98" t="s">
        <v>606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>
        <f t="shared" ref="BI22:BJ22" si="18">SUM(C22,E22,G22,I22,K22,M22,O22,Q22,S22,U22,W22,Y22,AA22,AC22,AE22,AG22,AI22,AK22,AM22,AO22,AQ22,AS22,AU22,AW22)</f>
        <v>0</v>
      </c>
      <c r="BJ22" s="100">
        <f t="shared" si="18"/>
        <v>0</v>
      </c>
    </row>
    <row r="23" spans="1:62" x14ac:dyDescent="0.2">
      <c r="A23" s="129"/>
      <c r="B23" s="98" t="s">
        <v>607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7">
        <v>1</v>
      </c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>
        <f t="shared" ref="BI23:BJ23" si="19">SUM(C23,E23,G23,I23,K23,M23,O23,Q23,S23,U23,W23,Y23,AA23,AC23,AE23,AG23,AI23,AK23,AM23,AO23,AQ23,AS23,AU23,AW23)</f>
        <v>1</v>
      </c>
      <c r="BJ23" s="100">
        <f t="shared" si="19"/>
        <v>0</v>
      </c>
    </row>
    <row r="24" spans="1:62" x14ac:dyDescent="0.2">
      <c r="A24" s="129"/>
      <c r="B24" s="98" t="s">
        <v>608</v>
      </c>
      <c r="C24" s="107">
        <v>1</v>
      </c>
      <c r="D24" s="100"/>
      <c r="E24" s="107">
        <v>6</v>
      </c>
      <c r="F24" s="100"/>
      <c r="G24" s="107">
        <v>3</v>
      </c>
      <c r="H24" s="100"/>
      <c r="I24" s="101"/>
      <c r="J24" s="100"/>
      <c r="K24" s="101"/>
      <c r="L24" s="100"/>
      <c r="M24" s="107">
        <v>1</v>
      </c>
      <c r="N24" s="100"/>
      <c r="O24" s="101"/>
      <c r="P24" s="100"/>
      <c r="Q24" s="107">
        <v>1</v>
      </c>
      <c r="R24" s="100"/>
      <c r="S24" s="101"/>
      <c r="T24" s="100"/>
      <c r="U24" s="101"/>
      <c r="V24" s="100"/>
      <c r="W24" s="101"/>
      <c r="X24" s="100"/>
      <c r="Y24" s="107">
        <v>10</v>
      </c>
      <c r="Z24" s="100"/>
      <c r="AA24" s="107">
        <v>2</v>
      </c>
      <c r="AB24" s="100"/>
      <c r="AC24" s="101"/>
      <c r="AD24" s="100"/>
      <c r="AE24" s="107">
        <v>4</v>
      </c>
      <c r="AF24" s="100"/>
      <c r="AG24" s="107">
        <v>1</v>
      </c>
      <c r="AH24" s="100"/>
      <c r="AI24" s="107">
        <v>1</v>
      </c>
      <c r="AJ24" s="100"/>
      <c r="AK24" s="101"/>
      <c r="AL24" s="100"/>
      <c r="AM24" s="101"/>
      <c r="AN24" s="100"/>
      <c r="AO24" s="101"/>
      <c r="AP24" s="100"/>
      <c r="AQ24" s="107">
        <v>1</v>
      </c>
      <c r="AR24" s="100"/>
      <c r="AS24" s="101"/>
      <c r="AT24" s="100"/>
      <c r="AU24" s="107">
        <v>1</v>
      </c>
      <c r="AV24" s="100"/>
      <c r="AW24" s="107">
        <v>1</v>
      </c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>
        <f t="shared" ref="BI24:BJ24" si="20">SUM(C24,E24,G24,I24,K24,M24,O24,Q24,S24,U24,W24,Y24,AA24,AC24,AE24,AG24,AI24,AK24,AM24,AO24,AQ24,AS24,AU24,AW24)</f>
        <v>33</v>
      </c>
      <c r="BJ24" s="100">
        <f t="shared" si="20"/>
        <v>0</v>
      </c>
    </row>
    <row r="25" spans="1:62" x14ac:dyDescent="0.2">
      <c r="A25" s="129"/>
      <c r="B25" s="98" t="s">
        <v>609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>
        <f t="shared" ref="BI25:BJ25" si="21">SUM(C25,E25,G25,I25,K25,M25,O25,Q25,S25,U25,W25,Y25,AA25,AC25,AE25,AG25,AI25,AK25,AM25,AO25,AQ25,AS25,AU25,AW25)</f>
        <v>0</v>
      </c>
      <c r="BJ25" s="100">
        <f t="shared" si="21"/>
        <v>0</v>
      </c>
    </row>
    <row r="26" spans="1:62" x14ac:dyDescent="0.2">
      <c r="A26" s="130"/>
      <c r="B26" s="103" t="s">
        <v>610</v>
      </c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4"/>
      <c r="N26" s="105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1">
        <f t="shared" ref="BI26:BJ26" si="22">SUM(C26,E26,G26,I26,K26,M26,O26,Q26,S26,U26,W26,Y26,AA26,AC26,AE26,AG26,AI26,AK26,AM26,AO26,AQ26,AS26,AU26,AW26)</f>
        <v>0</v>
      </c>
      <c r="BJ26" s="100">
        <f t="shared" si="22"/>
        <v>0</v>
      </c>
    </row>
    <row r="27" spans="1:62" x14ac:dyDescent="0.2">
      <c r="A27" s="143" t="s">
        <v>33</v>
      </c>
      <c r="B27" s="98" t="s">
        <v>611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>
        <f t="shared" ref="BI27:BJ27" si="23">SUM(C27,E27,G27,I27,K27,M27,O27,Q27,S27,U27,W27,Y27,AA27,AC27,AE27,AG27,AI27,AK27,AM27,AO27,AQ27,AS27,AU27,AW27)</f>
        <v>0</v>
      </c>
      <c r="BJ27" s="100">
        <f t="shared" si="23"/>
        <v>0</v>
      </c>
    </row>
    <row r="28" spans="1:62" x14ac:dyDescent="0.2">
      <c r="A28" s="129"/>
      <c r="B28" s="98" t="s">
        <v>612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>
        <f t="shared" ref="BI28:BJ28" si="24">SUM(C28,E28,G28,I28,K28,M28,O28,Q28,S28,U28,W28,Y28,AA28,AC28,AE28,AG28,AI28,AK28,AM28,AO28,AQ28,AS28,AU28,AW28)</f>
        <v>0</v>
      </c>
      <c r="BJ28" s="100">
        <f t="shared" si="24"/>
        <v>0</v>
      </c>
    </row>
    <row r="29" spans="1:62" x14ac:dyDescent="0.2">
      <c r="A29" s="129"/>
      <c r="B29" s="98" t="s">
        <v>613</v>
      </c>
      <c r="C29" s="101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>
        <f t="shared" ref="BI29:BJ29" si="25">SUM(C29,E29,G29,I29,K29,M29,O29,Q29,S29,U29,W29,Y29,AA29,AC29,AE29,AG29,AI29,AK29,AM29,AO29,AQ29,AS29,AU29,AW29)</f>
        <v>0</v>
      </c>
      <c r="BJ29" s="100">
        <f t="shared" si="25"/>
        <v>0</v>
      </c>
    </row>
    <row r="30" spans="1:62" x14ac:dyDescent="0.2">
      <c r="A30" s="129"/>
      <c r="B30" s="98" t="s">
        <v>614</v>
      </c>
      <c r="C30" s="101"/>
      <c r="D30" s="100"/>
      <c r="E30" s="101"/>
      <c r="F30" s="100"/>
      <c r="G30" s="107">
        <v>17</v>
      </c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7">
        <v>5</v>
      </c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7">
        <v>2</v>
      </c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>
        <f t="shared" ref="BI30:BJ30" si="26">SUM(C30,E30,G30,I30,K30,M30,O30,Q30,S30,U30,W30,Y30,AA30,AC30,AE30,AG30,AI30,AK30,AM30,AO30,AQ30,AS30,AU30,AW30)</f>
        <v>24</v>
      </c>
      <c r="BJ30" s="100">
        <f t="shared" si="26"/>
        <v>0</v>
      </c>
    </row>
    <row r="31" spans="1:62" x14ac:dyDescent="0.2">
      <c r="A31" s="129"/>
      <c r="B31" s="98" t="s">
        <v>615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>
        <f t="shared" ref="BI31:BJ31" si="27">SUM(C31,E31,G31,I31,K31,M31,O31,Q31,S31,U31,W31,Y31,AA31,AC31,AE31,AG31,AI31,AK31,AM31,AO31,AQ31,AS31,AU31,AW31)</f>
        <v>0</v>
      </c>
      <c r="BJ31" s="100">
        <f t="shared" si="27"/>
        <v>0</v>
      </c>
    </row>
    <row r="32" spans="1:62" x14ac:dyDescent="0.2">
      <c r="A32" s="129"/>
      <c r="B32" s="98" t="s">
        <v>616</v>
      </c>
      <c r="C32" s="101"/>
      <c r="D32" s="100"/>
      <c r="E32" s="101"/>
      <c r="F32" s="100"/>
      <c r="G32" s="107">
        <v>2</v>
      </c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7">
        <v>2</v>
      </c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7">
        <v>1</v>
      </c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>
        <f t="shared" ref="BI32:BJ32" si="28">SUM(C32,E32,G32,I32,K32,M32,O32,Q32,S32,U32,W32,Y32,AA32,AC32,AE32,AG32,AI32,AK32,AM32,AO32,AQ32,AS32,AU32,AW32)</f>
        <v>5</v>
      </c>
      <c r="BJ32" s="100">
        <f t="shared" si="28"/>
        <v>0</v>
      </c>
    </row>
    <row r="33" spans="1:62" x14ac:dyDescent="0.2">
      <c r="A33" s="129"/>
      <c r="B33" s="98" t="s">
        <v>617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>
        <f t="shared" ref="BI33:BJ33" si="29">SUM(C33,E33,G33,I33,K33,M33,O33,Q33,S33,U33,W33,Y33,AA33,AC33,AE33,AG33,AI33,AK33,AM33,AO33,AQ33,AS33,AU33,AW33)</f>
        <v>0</v>
      </c>
      <c r="BJ33" s="100">
        <f t="shared" si="29"/>
        <v>0</v>
      </c>
    </row>
    <row r="34" spans="1:62" x14ac:dyDescent="0.2">
      <c r="A34" s="130"/>
      <c r="B34" s="103" t="s">
        <v>618</v>
      </c>
      <c r="C34" s="104"/>
      <c r="D34" s="105"/>
      <c r="E34" s="104"/>
      <c r="F34" s="105"/>
      <c r="G34" s="110">
        <v>1</v>
      </c>
      <c r="H34" s="105"/>
      <c r="I34" s="104"/>
      <c r="J34" s="105"/>
      <c r="K34" s="104"/>
      <c r="L34" s="105"/>
      <c r="M34" s="104"/>
      <c r="N34" s="105"/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10">
        <v>2</v>
      </c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1">
        <f t="shared" ref="BI34:BJ34" si="30">SUM(C34,E34,G34,I34,K34,M34,O34,Q34,S34,U34,W34,Y34,AA34,AC34,AE34,AG34,AI34,AK34,AM34,AO34,AQ34,AS34,AU34,AW34)</f>
        <v>3</v>
      </c>
      <c r="BJ34" s="100">
        <f t="shared" si="30"/>
        <v>0</v>
      </c>
    </row>
    <row r="35" spans="1:62" x14ac:dyDescent="0.2">
      <c r="A35" s="143" t="s">
        <v>42</v>
      </c>
      <c r="B35" s="109" t="s">
        <v>619</v>
      </c>
      <c r="C35" s="101"/>
      <c r="D35" s="100"/>
      <c r="E35" s="101"/>
      <c r="F35" s="100"/>
      <c r="G35" s="101"/>
      <c r="H35" s="109"/>
      <c r="I35" s="101"/>
      <c r="J35" s="100"/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1"/>
      <c r="V35" s="109"/>
      <c r="W35" s="107"/>
      <c r="X35" s="100"/>
      <c r="Y35" s="107"/>
      <c r="Z35" s="109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7"/>
      <c r="AP35" s="100"/>
      <c r="AQ35" s="101"/>
      <c r="AR35" s="100"/>
      <c r="AS35" s="101"/>
      <c r="AT35" s="100"/>
      <c r="AU35" s="107"/>
      <c r="AV35" s="100"/>
      <c r="AW35" s="107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>
        <f t="shared" ref="BI35:BJ35" si="31">SUM(C35,E35,G35,I35,K35,M35,O35,Q35,S35,U35,W35,Y35,AA35,AC35,AE35,AG35,AI35,AK35,AM35,AO35,AQ35,AS35,AU35,AW35)</f>
        <v>0</v>
      </c>
      <c r="BJ35" s="100">
        <f t="shared" si="31"/>
        <v>0</v>
      </c>
    </row>
    <row r="36" spans="1:62" x14ac:dyDescent="0.2">
      <c r="A36" s="129"/>
      <c r="B36" s="109" t="s">
        <v>475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7">
        <v>1</v>
      </c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>
        <f t="shared" ref="BI36:BJ36" si="32">SUM(C36,E36,G36,I36,K36,M36,O36,Q36,S36,U36,W36,Y36,AA36,AC36,AE36,AG36,AI36,AK36,AM36,AO36,AQ36,AS36,AU36,AW36)</f>
        <v>1</v>
      </c>
      <c r="BJ36" s="100">
        <f t="shared" si="32"/>
        <v>0</v>
      </c>
    </row>
    <row r="37" spans="1:62" x14ac:dyDescent="0.2">
      <c r="A37" s="129"/>
      <c r="B37" s="109" t="s">
        <v>620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7">
        <v>1</v>
      </c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>
        <f t="shared" ref="BI37:BJ37" si="33">SUM(C37,E37,G37,I37,K37,M37,O37,Q37,S37,U37,W37,Y37,AA37,AC37,AE37,AG37,AI37,AK37,AM37,AO37,AQ37,AS37,AU37,AW37)</f>
        <v>1</v>
      </c>
      <c r="BJ37" s="100">
        <f t="shared" si="33"/>
        <v>0</v>
      </c>
    </row>
    <row r="38" spans="1:62" x14ac:dyDescent="0.2">
      <c r="A38" s="129"/>
      <c r="B38" s="109" t="s">
        <v>621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7">
        <v>1</v>
      </c>
      <c r="AL38" s="100"/>
      <c r="AM38" s="101"/>
      <c r="AN38" s="100"/>
      <c r="AO38" s="101"/>
      <c r="AP38" s="100"/>
      <c r="AQ38" s="107">
        <v>1</v>
      </c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>
        <f t="shared" ref="BI38:BJ38" si="34">SUM(C38,E38,G38,I38,K38,M38,O38,Q38,S38,U38,W38,Y38,AA38,AC38,AE38,AG38,AI38,AK38,AM38,AO38,AQ38,AS38,AU38,AW38)</f>
        <v>2</v>
      </c>
      <c r="BJ38" s="100">
        <f t="shared" si="34"/>
        <v>0</v>
      </c>
    </row>
    <row r="39" spans="1:62" x14ac:dyDescent="0.2">
      <c r="A39" s="129"/>
      <c r="B39" s="109" t="s">
        <v>622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>
        <f t="shared" ref="BI39:BJ39" si="35">SUM(C39,E39,G39,I39,K39,M39,O39,Q39,S39,U39,W39,Y39,AA39,AC39,AE39,AG39,AI39,AK39,AM39,AO39,AQ39,AS39,AU39,AW39)</f>
        <v>0</v>
      </c>
      <c r="BJ39" s="100">
        <f t="shared" si="35"/>
        <v>0</v>
      </c>
    </row>
    <row r="40" spans="1:62" x14ac:dyDescent="0.2">
      <c r="A40" s="129"/>
      <c r="B40" s="109" t="s">
        <v>623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>
        <f t="shared" ref="BI40:BJ40" si="36">SUM(C40,E40,G40,I40,K40,M40,O40,Q40,S40,U40,W40,Y40,AA40,AC40,AE40,AG40,AI40,AK40,AM40,AO40,AQ40,AS40,AU40,AW40)</f>
        <v>0</v>
      </c>
      <c r="BJ40" s="100">
        <f t="shared" si="36"/>
        <v>0</v>
      </c>
    </row>
    <row r="41" spans="1:62" x14ac:dyDescent="0.2">
      <c r="A41" s="129"/>
      <c r="B41" s="109" t="s">
        <v>624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>
        <f t="shared" ref="BI41:BJ41" si="37">SUM(C41,E41,G41,I41,K41,M41,O41,Q41,S41,U41,W41,Y41,AA41,AC41,AE41,AG41,AI41,AK41,AM41,AO41,AQ41,AS41,AU41,AW41)</f>
        <v>0</v>
      </c>
      <c r="BJ41" s="100">
        <f t="shared" si="37"/>
        <v>0</v>
      </c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x14ac:dyDescent="0.2">
      <c r="A46" s="106"/>
    </row>
    <row r="47" spans="1:62" x14ac:dyDescent="0.2">
      <c r="A47" s="106"/>
    </row>
    <row r="48" spans="1:62" x14ac:dyDescent="0.2">
      <c r="A48" s="106"/>
    </row>
    <row r="49" spans="1:1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BJ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625</v>
      </c>
      <c r="BJ2" s="140"/>
    </row>
    <row r="3" spans="1:62" x14ac:dyDescent="0.2">
      <c r="A3" s="94"/>
      <c r="B3" s="95" t="s">
        <v>626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627</v>
      </c>
      <c r="C4" s="99"/>
      <c r="D4" s="100"/>
      <c r="E4" s="101"/>
      <c r="F4" s="100"/>
      <c r="G4" s="107">
        <v>3</v>
      </c>
      <c r="H4" s="100"/>
      <c r="I4" s="107">
        <v>4</v>
      </c>
      <c r="J4" s="100"/>
      <c r="K4" s="107">
        <v>2</v>
      </c>
      <c r="L4" s="100"/>
      <c r="M4" s="101"/>
      <c r="N4" s="100"/>
      <c r="O4" s="107">
        <v>1</v>
      </c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>
        <f t="shared" ref="BI4:BJ4" si="0">SUM(C4,E4,G4,I4,K4,M4,O4,Q4,S4,U4,W4,Y4,AA4)</f>
        <v>10</v>
      </c>
      <c r="BJ4" s="100">
        <f t="shared" si="0"/>
        <v>0</v>
      </c>
    </row>
    <row r="5" spans="1:62" x14ac:dyDescent="0.2">
      <c r="A5" s="129"/>
      <c r="B5" s="98" t="s">
        <v>628</v>
      </c>
      <c r="C5" s="99"/>
      <c r="D5" s="100"/>
      <c r="E5" s="101"/>
      <c r="F5" s="100"/>
      <c r="G5" s="101"/>
      <c r="H5" s="100"/>
      <c r="I5" s="107">
        <v>5</v>
      </c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>
        <f t="shared" ref="BI5:BJ5" si="1">SUM(C5,E5,G5,I5,K5,M5,O5,Q5,S5,U5,W5,Y5,AA5)</f>
        <v>5</v>
      </c>
      <c r="BJ5" s="100">
        <f t="shared" si="1"/>
        <v>0</v>
      </c>
    </row>
    <row r="6" spans="1:62" x14ac:dyDescent="0.2">
      <c r="A6" s="129"/>
      <c r="B6" s="98" t="s">
        <v>629</v>
      </c>
      <c r="C6" s="99"/>
      <c r="D6" s="109">
        <v>3</v>
      </c>
      <c r="E6" s="107">
        <v>3</v>
      </c>
      <c r="F6" s="109">
        <v>1</v>
      </c>
      <c r="G6" s="107">
        <v>1</v>
      </c>
      <c r="H6" s="109">
        <v>1</v>
      </c>
      <c r="I6" s="107">
        <v>2</v>
      </c>
      <c r="J6" s="109">
        <v>3</v>
      </c>
      <c r="K6" s="107">
        <v>3</v>
      </c>
      <c r="L6" s="100"/>
      <c r="M6" s="101"/>
      <c r="N6" s="100"/>
      <c r="O6" s="101"/>
      <c r="P6" s="100"/>
      <c r="Q6" s="101"/>
      <c r="R6" s="100"/>
      <c r="S6" s="101"/>
      <c r="T6" s="100"/>
      <c r="U6" s="107">
        <v>2</v>
      </c>
      <c r="V6" s="100"/>
      <c r="W6" s="101"/>
      <c r="X6" s="100"/>
      <c r="Y6" s="101"/>
      <c r="Z6" s="100"/>
      <c r="AA6" s="101"/>
      <c r="AB6" s="100"/>
      <c r="AC6" s="101"/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>
        <f t="shared" ref="BI6:BJ6" si="2">SUM(C6,E6,G6,I6,K6,M6,O6,Q6,S6,U6,W6,Y6,AA6)</f>
        <v>11</v>
      </c>
      <c r="BJ6" s="100">
        <f t="shared" si="2"/>
        <v>8</v>
      </c>
    </row>
    <row r="7" spans="1:62" x14ac:dyDescent="0.2">
      <c r="A7" s="129"/>
      <c r="B7" s="98" t="s">
        <v>630</v>
      </c>
      <c r="C7" s="107">
        <v>13</v>
      </c>
      <c r="D7" s="100"/>
      <c r="E7" s="107">
        <v>18</v>
      </c>
      <c r="F7" s="100"/>
      <c r="G7" s="107">
        <v>10</v>
      </c>
      <c r="H7" s="100"/>
      <c r="I7" s="107">
        <v>7</v>
      </c>
      <c r="J7" s="100"/>
      <c r="K7" s="107">
        <v>9</v>
      </c>
      <c r="L7" s="100"/>
      <c r="M7" s="107">
        <v>1</v>
      </c>
      <c r="N7" s="100"/>
      <c r="O7" s="107">
        <v>4</v>
      </c>
      <c r="P7" s="100"/>
      <c r="Q7" s="107">
        <v>5</v>
      </c>
      <c r="R7" s="100"/>
      <c r="S7" s="107">
        <v>10</v>
      </c>
      <c r="T7" s="100"/>
      <c r="U7" s="107">
        <v>9</v>
      </c>
      <c r="V7" s="100"/>
      <c r="W7" s="107">
        <v>17</v>
      </c>
      <c r="X7" s="100"/>
      <c r="Y7" s="107">
        <v>8</v>
      </c>
      <c r="Z7" s="100"/>
      <c r="AA7" s="107">
        <v>2</v>
      </c>
      <c r="AB7" s="100"/>
      <c r="AC7" s="101"/>
      <c r="AD7" s="100"/>
      <c r="AE7" s="101"/>
      <c r="AF7" s="100"/>
      <c r="AG7" s="101"/>
      <c r="AH7" s="100"/>
      <c r="AI7" s="101"/>
      <c r="AJ7" s="100"/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>
        <f t="shared" ref="BI7:BJ7" si="3">SUM(C7,E7,G7,I7,K7,M7,O7,Q7,S7,U7,W7,Y7,AA7)</f>
        <v>113</v>
      </c>
      <c r="BJ7" s="100">
        <f t="shared" si="3"/>
        <v>0</v>
      </c>
    </row>
    <row r="8" spans="1:62" x14ac:dyDescent="0.2">
      <c r="A8" s="129"/>
      <c r="B8" s="98" t="s">
        <v>631</v>
      </c>
      <c r="C8" s="108">
        <v>68</v>
      </c>
      <c r="D8" s="100"/>
      <c r="E8" s="107">
        <v>48</v>
      </c>
      <c r="F8" s="100"/>
      <c r="G8" s="107">
        <v>29</v>
      </c>
      <c r="H8" s="100"/>
      <c r="I8" s="107">
        <v>2</v>
      </c>
      <c r="J8" s="109">
        <v>7</v>
      </c>
      <c r="K8" s="101"/>
      <c r="L8" s="100"/>
      <c r="M8" s="107">
        <v>29</v>
      </c>
      <c r="N8" s="100"/>
      <c r="O8" s="107">
        <v>17</v>
      </c>
      <c r="P8" s="100"/>
      <c r="Q8" s="107">
        <v>49</v>
      </c>
      <c r="R8" s="100"/>
      <c r="S8" s="107">
        <v>30</v>
      </c>
      <c r="T8" s="100"/>
      <c r="U8" s="101"/>
      <c r="V8" s="100"/>
      <c r="W8" s="107">
        <v>10</v>
      </c>
      <c r="X8" s="100"/>
      <c r="Y8" s="107">
        <v>87</v>
      </c>
      <c r="Z8" s="100"/>
      <c r="AA8" s="107">
        <v>36</v>
      </c>
      <c r="AB8" s="100"/>
      <c r="AC8" s="101"/>
      <c r="AD8" s="100"/>
      <c r="AE8" s="101"/>
      <c r="AF8" s="100"/>
      <c r="AG8" s="101"/>
      <c r="AH8" s="100"/>
      <c r="AI8" s="101"/>
      <c r="AJ8" s="100"/>
      <c r="AK8" s="101"/>
      <c r="AL8" s="100"/>
      <c r="AM8" s="101"/>
      <c r="AN8" s="100"/>
      <c r="AO8" s="101"/>
      <c r="AP8" s="100"/>
      <c r="AQ8" s="101"/>
      <c r="AR8" s="100"/>
      <c r="AS8" s="101"/>
      <c r="AT8" s="100"/>
      <c r="AU8" s="101"/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>
        <f t="shared" ref="BI8:BJ8" si="4">SUM(C8,E8,G8,I8,K8,M8,O8,Q8,S8,U8,W8,Y8,AA8)</f>
        <v>405</v>
      </c>
      <c r="BJ8" s="100">
        <f t="shared" si="4"/>
        <v>7</v>
      </c>
    </row>
    <row r="9" spans="1:62" x14ac:dyDescent="0.2">
      <c r="A9" s="129"/>
      <c r="B9" s="98" t="s">
        <v>632</v>
      </c>
      <c r="C9" s="108">
        <v>2</v>
      </c>
      <c r="D9" s="100"/>
      <c r="E9" s="107">
        <v>18</v>
      </c>
      <c r="F9" s="100"/>
      <c r="G9" s="107">
        <v>6</v>
      </c>
      <c r="H9" s="100"/>
      <c r="I9" s="101"/>
      <c r="J9" s="100"/>
      <c r="K9" s="107">
        <v>22</v>
      </c>
      <c r="L9" s="100"/>
      <c r="M9" s="107">
        <v>1</v>
      </c>
      <c r="N9" s="109">
        <v>1</v>
      </c>
      <c r="O9" s="107">
        <v>1</v>
      </c>
      <c r="P9" s="100"/>
      <c r="Q9" s="101"/>
      <c r="R9" s="100"/>
      <c r="S9" s="107">
        <v>1</v>
      </c>
      <c r="T9" s="100"/>
      <c r="U9" s="107">
        <v>6</v>
      </c>
      <c r="V9" s="100"/>
      <c r="W9" s="107">
        <v>17</v>
      </c>
      <c r="X9" s="100"/>
      <c r="Y9" s="107">
        <v>2</v>
      </c>
      <c r="Z9" s="100"/>
      <c r="AA9" s="107">
        <v>1</v>
      </c>
      <c r="AB9" s="100"/>
      <c r="AC9" s="101"/>
      <c r="AD9" s="100"/>
      <c r="AE9" s="101"/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>
        <f t="shared" ref="BI9:BJ9" si="5">SUM(C9,E9,G9,I9,K9,M9,O9,Q9,S9,U9,W9,Y9,AA9)</f>
        <v>77</v>
      </c>
      <c r="BJ9" s="100">
        <f t="shared" si="5"/>
        <v>1</v>
      </c>
    </row>
    <row r="10" spans="1:62" x14ac:dyDescent="0.2">
      <c r="A10" s="129"/>
      <c r="B10" s="98" t="s">
        <v>633</v>
      </c>
      <c r="C10" s="107">
        <v>14</v>
      </c>
      <c r="D10" s="100"/>
      <c r="E10" s="107">
        <v>40</v>
      </c>
      <c r="F10" s="100"/>
      <c r="G10" s="107">
        <v>30</v>
      </c>
      <c r="H10" s="100"/>
      <c r="I10" s="107">
        <v>15</v>
      </c>
      <c r="J10" s="100"/>
      <c r="K10" s="107">
        <v>20</v>
      </c>
      <c r="L10" s="100"/>
      <c r="M10" s="107">
        <v>49</v>
      </c>
      <c r="N10" s="100"/>
      <c r="O10" s="107">
        <v>40</v>
      </c>
      <c r="P10" s="100"/>
      <c r="Q10" s="107">
        <v>37</v>
      </c>
      <c r="R10" s="100"/>
      <c r="S10" s="107">
        <v>30</v>
      </c>
      <c r="T10" s="100"/>
      <c r="U10" s="107">
        <v>13</v>
      </c>
      <c r="V10" s="100"/>
      <c r="W10" s="107">
        <v>8</v>
      </c>
      <c r="X10" s="100"/>
      <c r="Y10" s="107">
        <v>26</v>
      </c>
      <c r="Z10" s="100"/>
      <c r="AA10" s="107">
        <v>139</v>
      </c>
      <c r="AB10" s="100"/>
      <c r="AC10" s="101"/>
      <c r="AD10" s="100"/>
      <c r="AE10" s="101"/>
      <c r="AF10" s="100"/>
      <c r="AG10" s="101"/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>
        <f t="shared" ref="BI10:BJ10" si="6">SUM(C10,E10,G10,I10,K10,M10,O10,Q10,S10,U10,W10,Y10,AA10)</f>
        <v>461</v>
      </c>
      <c r="BJ10" s="100">
        <f t="shared" si="6"/>
        <v>0</v>
      </c>
    </row>
    <row r="11" spans="1:62" x14ac:dyDescent="0.2">
      <c r="A11" s="129"/>
      <c r="B11" s="102" t="s">
        <v>634</v>
      </c>
      <c r="C11" s="99"/>
      <c r="D11" s="100"/>
      <c r="E11" s="101"/>
      <c r="F11" s="100"/>
      <c r="G11" s="101"/>
      <c r="H11" s="100"/>
      <c r="I11" s="107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>
        <f t="shared" ref="BI11:BJ11" si="7">SUM(C11,E11,G11,I11,K11,M11,O11,Q11,S11,U11,W11,Y11,AA11)</f>
        <v>0</v>
      </c>
      <c r="BJ11" s="100">
        <f t="shared" si="7"/>
        <v>0</v>
      </c>
    </row>
    <row r="12" spans="1:62" x14ac:dyDescent="0.2">
      <c r="A12" s="129"/>
      <c r="B12" s="98" t="s">
        <v>635</v>
      </c>
      <c r="C12" s="99"/>
      <c r="D12" s="100"/>
      <c r="E12" s="101"/>
      <c r="F12" s="100"/>
      <c r="G12" s="101"/>
      <c r="H12" s="100"/>
      <c r="I12" s="107">
        <v>15</v>
      </c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>
        <f t="shared" ref="BI12:BJ12" si="8">SUM(C12,E12,G12,I12,K12,M12,O12,Q12,S12,U12,W12,Y12,AA12)</f>
        <v>15</v>
      </c>
      <c r="BJ12" s="100">
        <f t="shared" si="8"/>
        <v>0</v>
      </c>
    </row>
    <row r="13" spans="1:62" x14ac:dyDescent="0.2">
      <c r="A13" s="129"/>
      <c r="B13" s="98" t="s">
        <v>636</v>
      </c>
      <c r="C13" s="99"/>
      <c r="D13" s="100"/>
      <c r="E13" s="101"/>
      <c r="F13" s="100"/>
      <c r="G13" s="101"/>
      <c r="H13" s="100"/>
      <c r="I13" s="107">
        <v>2</v>
      </c>
      <c r="J13" s="100"/>
      <c r="K13" s="107">
        <v>1</v>
      </c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>
        <f t="shared" ref="BI13:BJ13" si="9">SUM(C13,E13,G13,I13,K13,M13,O13,Q13,S13,U13,W13,Y13,AA13)</f>
        <v>3</v>
      </c>
      <c r="BJ13" s="100">
        <f t="shared" si="9"/>
        <v>0</v>
      </c>
    </row>
    <row r="14" spans="1:62" x14ac:dyDescent="0.2">
      <c r="A14" s="129"/>
      <c r="B14" s="98" t="s">
        <v>637</v>
      </c>
      <c r="C14" s="101"/>
      <c r="D14" s="100"/>
      <c r="E14" s="107">
        <v>3</v>
      </c>
      <c r="F14" s="109">
        <v>9</v>
      </c>
      <c r="G14" s="101"/>
      <c r="H14" s="109">
        <v>3</v>
      </c>
      <c r="I14" s="107">
        <v>6</v>
      </c>
      <c r="J14" s="100"/>
      <c r="K14" s="107">
        <v>1</v>
      </c>
      <c r="L14" s="109">
        <v>7</v>
      </c>
      <c r="M14" s="107">
        <v>1</v>
      </c>
      <c r="N14" s="100"/>
      <c r="O14" s="101"/>
      <c r="P14" s="100"/>
      <c r="Q14" s="101"/>
      <c r="R14" s="100"/>
      <c r="S14" s="101"/>
      <c r="T14" s="100"/>
      <c r="U14" s="101"/>
      <c r="V14" s="109">
        <v>4</v>
      </c>
      <c r="W14" s="101"/>
      <c r="X14" s="109">
        <v>10</v>
      </c>
      <c r="Y14" s="101"/>
      <c r="Z14" s="100"/>
      <c r="AA14" s="101"/>
      <c r="AB14" s="100"/>
      <c r="AC14" s="101"/>
      <c r="AD14" s="100"/>
      <c r="AE14" s="101"/>
      <c r="AF14" s="100"/>
      <c r="AG14" s="101"/>
      <c r="AH14" s="100"/>
      <c r="AI14" s="101"/>
      <c r="AJ14" s="100"/>
      <c r="AK14" s="101"/>
      <c r="AL14" s="100"/>
      <c r="AM14" s="101"/>
      <c r="AN14" s="100"/>
      <c r="AO14" s="101"/>
      <c r="AP14" s="100"/>
      <c r="AQ14" s="101"/>
      <c r="AR14" s="100"/>
      <c r="AS14" s="101"/>
      <c r="AT14" s="100"/>
      <c r="AU14" s="101"/>
      <c r="AV14" s="100"/>
      <c r="AW14" s="101"/>
      <c r="AX14" s="100"/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>
        <f t="shared" ref="BI14:BJ14" si="10">SUM(C14,E14,G14,I14,K14,M14,O14,Q14,S14,U14,W14,Y14,AA14)</f>
        <v>11</v>
      </c>
      <c r="BJ14" s="100">
        <f t="shared" si="10"/>
        <v>33</v>
      </c>
    </row>
    <row r="15" spans="1:62" x14ac:dyDescent="0.2">
      <c r="A15" s="129"/>
      <c r="B15" s="98" t="s">
        <v>638</v>
      </c>
      <c r="C15" s="101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  <c r="T15" s="100"/>
      <c r="U15" s="101"/>
      <c r="V15" s="100"/>
      <c r="W15" s="101"/>
      <c r="X15" s="100"/>
      <c r="Y15" s="101"/>
      <c r="Z15" s="100"/>
      <c r="AA15" s="101"/>
      <c r="AB15" s="100"/>
      <c r="AC15" s="101"/>
      <c r="AD15" s="100"/>
      <c r="AE15" s="101"/>
      <c r="AF15" s="100"/>
      <c r="AG15" s="101"/>
      <c r="AH15" s="100"/>
      <c r="AI15" s="101"/>
      <c r="AJ15" s="100"/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>
        <f t="shared" ref="BI15:BJ15" si="11">SUM(C15,E15,G15,I15,K15,M15,O15,Q15,S15,U15,W15,Y15,AA15)</f>
        <v>0</v>
      </c>
      <c r="BJ15" s="100">
        <f t="shared" si="11"/>
        <v>0</v>
      </c>
    </row>
    <row r="16" spans="1:62" x14ac:dyDescent="0.2">
      <c r="A16" s="129"/>
      <c r="B16" s="98" t="s">
        <v>639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>
        <f t="shared" ref="BI16:BJ16" si="12">SUM(C16,E16,G16,I16,K16,M16,O16,Q16,S16,U16,W16,Y16,AA16)</f>
        <v>0</v>
      </c>
      <c r="BJ16" s="100">
        <f t="shared" si="12"/>
        <v>0</v>
      </c>
    </row>
    <row r="17" spans="1:62" x14ac:dyDescent="0.2">
      <c r="A17" s="129"/>
      <c r="B17" s="98" t="s">
        <v>640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>
        <f t="shared" ref="BI17:BJ17" si="13">SUM(C17,E17,G17,I17,K17,M17,O17,Q17,S17,U17,W17,Y17,AA17)</f>
        <v>0</v>
      </c>
      <c r="BJ17" s="100">
        <f t="shared" si="13"/>
        <v>0</v>
      </c>
    </row>
    <row r="18" spans="1:62" x14ac:dyDescent="0.2">
      <c r="A18" s="129"/>
      <c r="B18" s="98" t="s">
        <v>641</v>
      </c>
      <c r="C18" s="107">
        <v>1</v>
      </c>
      <c r="D18" s="100"/>
      <c r="E18" s="107">
        <v>5</v>
      </c>
      <c r="F18" s="100"/>
      <c r="G18" s="107">
        <v>11</v>
      </c>
      <c r="H18" s="100"/>
      <c r="I18" s="107">
        <v>9</v>
      </c>
      <c r="J18" s="100"/>
      <c r="K18" s="107">
        <v>21</v>
      </c>
      <c r="L18" s="100"/>
      <c r="M18" s="107">
        <v>12</v>
      </c>
      <c r="N18" s="100"/>
      <c r="O18" s="107">
        <v>3</v>
      </c>
      <c r="P18" s="100"/>
      <c r="Q18" s="107">
        <v>4</v>
      </c>
      <c r="R18" s="100"/>
      <c r="S18" s="107">
        <v>16</v>
      </c>
      <c r="T18" s="100"/>
      <c r="U18" s="107">
        <v>17</v>
      </c>
      <c r="V18" s="100"/>
      <c r="W18" s="107">
        <v>14</v>
      </c>
      <c r="X18" s="100"/>
      <c r="Y18" s="107">
        <v>7</v>
      </c>
      <c r="Z18" s="100"/>
      <c r="AA18" s="107">
        <v>17</v>
      </c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1"/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>
        <f t="shared" ref="BI18:BJ18" si="14">SUM(C18,E18,G18,I18,K18,M18,O18,Q18,S18,U18,W18,Y18,AA18)</f>
        <v>137</v>
      </c>
      <c r="BJ18" s="100">
        <f t="shared" si="14"/>
        <v>0</v>
      </c>
    </row>
    <row r="19" spans="1:62" x14ac:dyDescent="0.2">
      <c r="A19" s="129"/>
      <c r="B19" s="98" t="s">
        <v>642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>
        <f t="shared" ref="BI19:BJ19" si="15">SUM(C19,E19,G19,I19,K19,M19,O19,Q19,S19,U19,W19,Y19,AA19)</f>
        <v>0</v>
      </c>
      <c r="BJ19" s="100">
        <f t="shared" si="15"/>
        <v>0</v>
      </c>
    </row>
    <row r="20" spans="1:62" x14ac:dyDescent="0.2">
      <c r="A20" s="129"/>
      <c r="B20" s="98" t="s">
        <v>643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>
        <f t="shared" ref="BI20:BJ20" si="16">SUM(C20,E20,G20,I20,K20,M20,O20,Q20,S20,U20,W20,Y20,AA20)</f>
        <v>0</v>
      </c>
      <c r="BJ20" s="100">
        <f t="shared" si="16"/>
        <v>0</v>
      </c>
    </row>
    <row r="21" spans="1:62" x14ac:dyDescent="0.2">
      <c r="A21" s="129"/>
      <c r="B21" s="98" t="s">
        <v>644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>
        <f t="shared" ref="BI21:BJ21" si="17">SUM(C21,E21,G21,I21,K21,M21,O21,Q21,S21,U21,W21,Y21,AA21)</f>
        <v>0</v>
      </c>
      <c r="BJ21" s="100">
        <f t="shared" si="17"/>
        <v>0</v>
      </c>
    </row>
    <row r="22" spans="1:62" x14ac:dyDescent="0.2">
      <c r="A22" s="129"/>
      <c r="B22" s="98" t="s">
        <v>645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>
        <f t="shared" ref="BI22:BJ22" si="18">SUM(C22,E22,G22,I22,K22,M22,O22,Q22,S22,U22,W22,Y22,AA22)</f>
        <v>0</v>
      </c>
      <c r="BJ22" s="100">
        <f t="shared" si="18"/>
        <v>0</v>
      </c>
    </row>
    <row r="23" spans="1:62" x14ac:dyDescent="0.2">
      <c r="A23" s="129"/>
      <c r="B23" s="98" t="s">
        <v>646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>
        <f t="shared" ref="BI23:BJ23" si="19">SUM(C23,E23,G23,I23,K23,M23,O23,Q23,S23,U23,W23,Y23,AA23)</f>
        <v>0</v>
      </c>
      <c r="BJ23" s="100">
        <f t="shared" si="19"/>
        <v>0</v>
      </c>
    </row>
    <row r="24" spans="1:62" x14ac:dyDescent="0.2">
      <c r="A24" s="129"/>
      <c r="B24" s="98" t="s">
        <v>647</v>
      </c>
      <c r="C24" s="107">
        <v>6</v>
      </c>
      <c r="D24" s="100"/>
      <c r="E24" s="107">
        <v>23</v>
      </c>
      <c r="F24" s="100"/>
      <c r="G24" s="107">
        <v>6</v>
      </c>
      <c r="H24" s="100"/>
      <c r="I24" s="107">
        <v>14</v>
      </c>
      <c r="J24" s="100"/>
      <c r="K24" s="107">
        <v>28</v>
      </c>
      <c r="L24" s="100"/>
      <c r="M24" s="107">
        <v>6</v>
      </c>
      <c r="N24" s="100"/>
      <c r="O24" s="107">
        <v>5</v>
      </c>
      <c r="P24" s="100"/>
      <c r="Q24" s="107">
        <v>4</v>
      </c>
      <c r="R24" s="100"/>
      <c r="S24" s="107">
        <v>9</v>
      </c>
      <c r="T24" s="100"/>
      <c r="U24" s="101"/>
      <c r="V24" s="100"/>
      <c r="W24" s="107">
        <v>26</v>
      </c>
      <c r="X24" s="100"/>
      <c r="Y24" s="107">
        <v>5</v>
      </c>
      <c r="Z24" s="100"/>
      <c r="AA24" s="107">
        <v>5</v>
      </c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>
        <f t="shared" ref="BI24:BJ24" si="20">SUM(C24,E24,G24,I24,K24,M24,O24,Q24,S24,U24,W24,Y24,AA24)</f>
        <v>137</v>
      </c>
      <c r="BJ24" s="100">
        <f t="shared" si="20"/>
        <v>0</v>
      </c>
    </row>
    <row r="25" spans="1:62" x14ac:dyDescent="0.2">
      <c r="A25" s="129"/>
      <c r="B25" s="98" t="s">
        <v>648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>
        <f t="shared" ref="BI25:BJ25" si="21">SUM(C25,E25,G25,I25,K25,M25,O25,Q25,S25,U25,W25,Y25,AA25)</f>
        <v>0</v>
      </c>
      <c r="BJ25" s="100">
        <f t="shared" si="21"/>
        <v>0</v>
      </c>
    </row>
    <row r="26" spans="1:62" x14ac:dyDescent="0.2">
      <c r="A26" s="130"/>
      <c r="B26" s="103" t="s">
        <v>649</v>
      </c>
      <c r="C26" s="101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1"/>
      <c r="AB26" s="100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1">
        <f t="shared" ref="BI26:BJ26" si="22">SUM(C26,E26,G26,I26,K26,M26,O26,Q26,S26,U26,W26,Y26,AA26)</f>
        <v>0</v>
      </c>
      <c r="BJ26" s="100">
        <f t="shared" si="22"/>
        <v>0</v>
      </c>
    </row>
    <row r="27" spans="1:62" x14ac:dyDescent="0.2">
      <c r="A27" s="143" t="s">
        <v>33</v>
      </c>
      <c r="B27" s="98" t="s">
        <v>650</v>
      </c>
      <c r="C27" s="104"/>
      <c r="D27" s="105"/>
      <c r="E27" s="104"/>
      <c r="F27" s="105"/>
      <c r="G27" s="104"/>
      <c r="H27" s="105"/>
      <c r="I27" s="104"/>
      <c r="J27" s="105"/>
      <c r="K27" s="104"/>
      <c r="L27" s="105"/>
      <c r="M27" s="104"/>
      <c r="N27" s="105"/>
      <c r="O27" s="104"/>
      <c r="P27" s="105"/>
      <c r="Q27" s="104"/>
      <c r="R27" s="105"/>
      <c r="S27" s="104"/>
      <c r="T27" s="105"/>
      <c r="U27" s="104"/>
      <c r="V27" s="105"/>
      <c r="W27" s="104"/>
      <c r="X27" s="105"/>
      <c r="Y27" s="104"/>
      <c r="Z27" s="105"/>
      <c r="AA27" s="104"/>
      <c r="AB27" s="105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>
        <f t="shared" ref="BI27:BJ27" si="23">SUM(C27,E27,G27,I27,K27,M27,O27,Q27,S27,U27,W27,Y27,AA27)</f>
        <v>0</v>
      </c>
      <c r="BJ27" s="100">
        <f t="shared" si="23"/>
        <v>0</v>
      </c>
    </row>
    <row r="28" spans="1:62" x14ac:dyDescent="0.2">
      <c r="A28" s="129"/>
      <c r="B28" s="98" t="s">
        <v>651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>
        <f t="shared" ref="BI28:BJ28" si="24">SUM(C28,E28,G28,I28,K28,M28,O28,Q28,S28,U28,W28,Y28,AA28)</f>
        <v>0</v>
      </c>
      <c r="BJ28" s="100">
        <f t="shared" si="24"/>
        <v>0</v>
      </c>
    </row>
    <row r="29" spans="1:62" x14ac:dyDescent="0.2">
      <c r="A29" s="129"/>
      <c r="B29" s="98" t="s">
        <v>652</v>
      </c>
      <c r="C29" s="101"/>
      <c r="D29" s="100"/>
      <c r="E29" s="101"/>
      <c r="F29" s="100"/>
      <c r="G29" s="101"/>
      <c r="H29" s="100"/>
      <c r="I29" s="107">
        <v>2</v>
      </c>
      <c r="J29" s="100"/>
      <c r="K29" s="107">
        <v>2</v>
      </c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>
        <f t="shared" ref="BI29:BJ29" si="25">SUM(C29,E29,G29,I29,K29,M29,O29,Q29,S29,U29,W29,Y29,AA29)</f>
        <v>4</v>
      </c>
      <c r="BJ29" s="100">
        <f t="shared" si="25"/>
        <v>0</v>
      </c>
    </row>
    <row r="30" spans="1:62" x14ac:dyDescent="0.2">
      <c r="A30" s="129"/>
      <c r="B30" s="98" t="s">
        <v>653</v>
      </c>
      <c r="C30" s="101"/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>
        <f t="shared" ref="BI30:BJ30" si="26">SUM(C30,E30,G30,I30,K30,M30,O30,Q30,S30,U30,W30,Y30,AA30)</f>
        <v>0</v>
      </c>
      <c r="BJ30" s="100">
        <f t="shared" si="26"/>
        <v>0</v>
      </c>
    </row>
    <row r="31" spans="1:62" x14ac:dyDescent="0.2">
      <c r="A31" s="129"/>
      <c r="B31" s="98" t="s">
        <v>654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>
        <f t="shared" ref="BI31:BJ31" si="27">SUM(C31,E31,G31,I31,K31,M31,O31,Q31,S31,U31,W31,Y31,AA31)</f>
        <v>0</v>
      </c>
      <c r="BJ31" s="100">
        <f t="shared" si="27"/>
        <v>0</v>
      </c>
    </row>
    <row r="32" spans="1:62" x14ac:dyDescent="0.2">
      <c r="A32" s="129"/>
      <c r="B32" s="98" t="s">
        <v>655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>
        <f t="shared" ref="BI32:BJ32" si="28">SUM(C32,E32,G32,I32,K32,M32,O32,Q32,S32,U32,W32,Y32,AA32)</f>
        <v>0</v>
      </c>
      <c r="BJ32" s="100">
        <f t="shared" si="28"/>
        <v>0</v>
      </c>
    </row>
    <row r="33" spans="1:62" x14ac:dyDescent="0.2">
      <c r="A33" s="129"/>
      <c r="B33" s="98" t="s">
        <v>656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>
        <f t="shared" ref="BI33:BJ33" si="29">SUM(C33,E33,G33,I33,K33,M33,O33,Q33,S33,U33,W33,Y33,AA33)</f>
        <v>0</v>
      </c>
      <c r="BJ33" s="100">
        <f t="shared" si="29"/>
        <v>0</v>
      </c>
    </row>
    <row r="34" spans="1:62" x14ac:dyDescent="0.2">
      <c r="A34" s="130"/>
      <c r="B34" s="103" t="s">
        <v>657</v>
      </c>
      <c r="C34" s="101"/>
      <c r="D34" s="100"/>
      <c r="E34" s="101"/>
      <c r="F34" s="100"/>
      <c r="G34" s="101"/>
      <c r="H34" s="100"/>
      <c r="I34" s="101"/>
      <c r="J34" s="100"/>
      <c r="K34" s="107">
        <v>1</v>
      </c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100"/>
      <c r="W34" s="101"/>
      <c r="X34" s="100"/>
      <c r="Y34" s="101"/>
      <c r="Z34" s="100"/>
      <c r="AA34" s="101"/>
      <c r="AB34" s="100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1">
        <f t="shared" ref="BI34:BJ34" si="30">SUM(C34,E34,G34,I34,K34,M34,O34,Q34,S34,U34,W34,Y34,AA34)</f>
        <v>1</v>
      </c>
      <c r="BJ34" s="100">
        <f t="shared" si="30"/>
        <v>0</v>
      </c>
    </row>
    <row r="35" spans="1:62" x14ac:dyDescent="0.2">
      <c r="A35" s="143" t="s">
        <v>42</v>
      </c>
      <c r="B35" s="109" t="s">
        <v>658</v>
      </c>
      <c r="C35" s="110">
        <v>1</v>
      </c>
      <c r="D35" s="105"/>
      <c r="E35" s="104"/>
      <c r="F35" s="105"/>
      <c r="G35" s="104"/>
      <c r="H35" s="105"/>
      <c r="I35" s="104"/>
      <c r="J35" s="105"/>
      <c r="K35" s="104"/>
      <c r="L35" s="105"/>
      <c r="M35" s="104"/>
      <c r="N35" s="105"/>
      <c r="O35" s="104"/>
      <c r="P35" s="105"/>
      <c r="Q35" s="104"/>
      <c r="R35" s="105"/>
      <c r="S35" s="104"/>
      <c r="T35" s="105"/>
      <c r="U35" s="104"/>
      <c r="V35" s="105"/>
      <c r="W35" s="104"/>
      <c r="X35" s="105"/>
      <c r="Y35" s="104"/>
      <c r="Z35" s="105"/>
      <c r="AA35" s="104"/>
      <c r="AB35" s="105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>
        <f t="shared" ref="BI35:BJ35" si="31">SUM(C35,E35,G35,I35,K35,M35,O35,Q35,S35,U35,W35,Y35,AA35)</f>
        <v>1</v>
      </c>
      <c r="BJ35" s="100">
        <f t="shared" si="31"/>
        <v>0</v>
      </c>
    </row>
    <row r="36" spans="1:62" x14ac:dyDescent="0.2">
      <c r="A36" s="129"/>
      <c r="B36" s="109" t="s">
        <v>659</v>
      </c>
      <c r="C36" s="101"/>
      <c r="D36" s="100"/>
      <c r="E36" s="101"/>
      <c r="F36" s="100"/>
      <c r="G36" s="107">
        <v>1</v>
      </c>
      <c r="H36" s="100"/>
      <c r="I36" s="107">
        <v>1</v>
      </c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7">
        <v>1</v>
      </c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>
        <f t="shared" ref="BI36:BJ36" si="32">SUM(C36,E36,G36,I36,K36,M36,O36,Q36,S36,U36,W36,Y36,AA36)</f>
        <v>3</v>
      </c>
      <c r="BJ36" s="100">
        <f t="shared" si="32"/>
        <v>0</v>
      </c>
    </row>
    <row r="37" spans="1:62" x14ac:dyDescent="0.2">
      <c r="A37" s="129"/>
      <c r="B37" s="109" t="s">
        <v>553</v>
      </c>
      <c r="C37" s="101"/>
      <c r="D37" s="100"/>
      <c r="E37" s="101"/>
      <c r="F37" s="100"/>
      <c r="G37" s="101"/>
      <c r="H37" s="100"/>
      <c r="I37" s="107">
        <v>1</v>
      </c>
      <c r="J37" s="100"/>
      <c r="K37" s="107">
        <v>2</v>
      </c>
      <c r="L37" s="100"/>
      <c r="M37" s="101"/>
      <c r="N37" s="100"/>
      <c r="O37" s="101"/>
      <c r="P37" s="100"/>
      <c r="Q37" s="101"/>
      <c r="R37" s="100"/>
      <c r="S37" s="107">
        <v>1</v>
      </c>
      <c r="T37" s="100"/>
      <c r="U37" s="101"/>
      <c r="V37" s="100"/>
      <c r="W37" s="107">
        <v>3</v>
      </c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>
        <f t="shared" ref="BI37:BJ37" si="33">SUM(C37,E37,G37,I37,K37,M37,O37,Q37,S37,U37,W37,Y37,AA37)</f>
        <v>7</v>
      </c>
      <c r="BJ37" s="100">
        <f t="shared" si="33"/>
        <v>0</v>
      </c>
    </row>
    <row r="38" spans="1:62" x14ac:dyDescent="0.2">
      <c r="A38" s="129"/>
      <c r="B38" s="109" t="s">
        <v>660</v>
      </c>
      <c r="C38" s="101"/>
      <c r="D38" s="100"/>
      <c r="E38" s="101"/>
      <c r="F38" s="100"/>
      <c r="G38" s="101"/>
      <c r="H38" s="100"/>
      <c r="I38" s="101"/>
      <c r="J38" s="100"/>
      <c r="K38" s="107">
        <v>4</v>
      </c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>
        <f t="shared" ref="BI38:BJ38" si="34">SUM(C38,E38,G38,I38,K38,M38,O38,Q38,S38,U38,W38,Y38,AA38)</f>
        <v>4</v>
      </c>
      <c r="BJ38" s="100">
        <f t="shared" si="34"/>
        <v>0</v>
      </c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>
        <f t="shared" ref="BI39:BJ39" si="35">SUM(C39,E39,G39,I39,K39,M39,O39,Q39,S39,U39,W39,Y39,AA39)</f>
        <v>0</v>
      </c>
      <c r="BJ39" s="100">
        <f t="shared" si="35"/>
        <v>0</v>
      </c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ht="12.75" x14ac:dyDescent="0.2">
      <c r="A46" s="106"/>
    </row>
    <row r="47" spans="1:62" ht="12.75" x14ac:dyDescent="0.2">
      <c r="A47" s="106"/>
    </row>
    <row r="48" spans="1:62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BP1001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68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11"/>
      <c r="BO1" s="111"/>
      <c r="BP1" s="111"/>
    </row>
    <row r="2" spans="1:68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  <c r="BK2" s="139" t="s">
        <v>264</v>
      </c>
      <c r="BL2" s="140"/>
      <c r="BM2" s="139" t="s">
        <v>265</v>
      </c>
      <c r="BN2" s="140"/>
      <c r="BO2" s="139" t="s">
        <v>5</v>
      </c>
      <c r="BP2" s="140"/>
    </row>
    <row r="3" spans="1:68" x14ac:dyDescent="0.2">
      <c r="A3" s="94"/>
      <c r="B3" s="95" t="s">
        <v>661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  <c r="BK3" s="96" t="s">
        <v>7</v>
      </c>
      <c r="BL3" s="97" t="s">
        <v>8</v>
      </c>
      <c r="BM3" s="96" t="s">
        <v>7</v>
      </c>
      <c r="BN3" s="97" t="s">
        <v>8</v>
      </c>
      <c r="BO3" s="96" t="s">
        <v>7</v>
      </c>
      <c r="BP3" s="97" t="s">
        <v>8</v>
      </c>
    </row>
    <row r="4" spans="1:68" x14ac:dyDescent="0.2">
      <c r="A4" s="143" t="s">
        <v>9</v>
      </c>
      <c r="B4" s="98" t="s">
        <v>662</v>
      </c>
      <c r="C4" s="99"/>
      <c r="D4" s="100"/>
      <c r="E4" s="101"/>
      <c r="F4" s="100"/>
      <c r="G4" s="101"/>
      <c r="H4" s="100"/>
      <c r="I4" s="101"/>
      <c r="J4" s="100"/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7">
        <v>1</v>
      </c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/>
      <c r="BJ4" s="100"/>
      <c r="BK4" s="101"/>
      <c r="BL4" s="100"/>
      <c r="BM4" s="101"/>
      <c r="BN4" s="100"/>
      <c r="BO4" s="101">
        <f t="shared" ref="BO4:BP4" si="0">SUM(C4,E4,G4,I4,K4,M4,O4,Q4,S4,U4,W4,Y4,AA4,AC4,AE4,AG4,AI4,AK4,AM4,AO4,AQ4,AS4,AU4,AW4,AY4,BA4,BC4,BE4,BG4,BI4,BK4,BM4)</f>
        <v>1</v>
      </c>
      <c r="BP4" s="100">
        <f t="shared" si="0"/>
        <v>0</v>
      </c>
    </row>
    <row r="5" spans="1:68" x14ac:dyDescent="0.2">
      <c r="A5" s="129"/>
      <c r="B5" s="98" t="s">
        <v>663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  <c r="BK5" s="101"/>
      <c r="BL5" s="100"/>
      <c r="BM5" s="101"/>
      <c r="BN5" s="100"/>
      <c r="BO5" s="101">
        <f t="shared" ref="BO5:BP5" si="1">SUM(C5,E5,G5,I5,K5,M5,O5,Q5,S5,U5,W5,Y5,AA5,AC5,AE5,AG5,AI5,AK5,AM5,AO5,AQ5,AS5,AU5,AW5,AY5,BA5,BC5,BE5,BG5,BI5,BK5,BM5)</f>
        <v>0</v>
      </c>
      <c r="BP5" s="100">
        <f t="shared" si="1"/>
        <v>0</v>
      </c>
    </row>
    <row r="6" spans="1:68" x14ac:dyDescent="0.2">
      <c r="A6" s="129"/>
      <c r="B6" s="98" t="s">
        <v>664</v>
      </c>
      <c r="C6" s="108">
        <v>7</v>
      </c>
      <c r="D6" s="100"/>
      <c r="E6" s="107">
        <v>5</v>
      </c>
      <c r="F6" s="109">
        <v>1</v>
      </c>
      <c r="G6" s="101"/>
      <c r="H6" s="100"/>
      <c r="I6" s="107">
        <v>1</v>
      </c>
      <c r="J6" s="109">
        <v>1</v>
      </c>
      <c r="K6" s="107">
        <v>1</v>
      </c>
      <c r="L6" s="100"/>
      <c r="M6" s="101"/>
      <c r="N6" s="100"/>
      <c r="O6" s="101"/>
      <c r="P6" s="100"/>
      <c r="Q6" s="107">
        <v>14</v>
      </c>
      <c r="R6" s="100"/>
      <c r="S6" s="101"/>
      <c r="T6" s="100"/>
      <c r="U6" s="107">
        <v>1</v>
      </c>
      <c r="V6" s="100"/>
      <c r="W6" s="101"/>
      <c r="X6" s="100"/>
      <c r="Y6" s="107">
        <v>4</v>
      </c>
      <c r="Z6" s="109">
        <v>4</v>
      </c>
      <c r="AA6" s="101"/>
      <c r="AB6" s="100"/>
      <c r="AC6" s="101"/>
      <c r="AD6" s="100"/>
      <c r="AE6" s="107">
        <v>2</v>
      </c>
      <c r="AF6" s="109">
        <v>3</v>
      </c>
      <c r="AG6" s="101"/>
      <c r="AH6" s="109">
        <v>3</v>
      </c>
      <c r="AI6" s="101"/>
      <c r="AJ6" s="100"/>
      <c r="AK6" s="107">
        <v>2</v>
      </c>
      <c r="AL6" s="109">
        <v>1</v>
      </c>
      <c r="AM6" s="101"/>
      <c r="AN6" s="100"/>
      <c r="AO6" s="101"/>
      <c r="AP6" s="109">
        <v>13</v>
      </c>
      <c r="AQ6" s="101"/>
      <c r="AR6" s="100"/>
      <c r="AS6" s="101"/>
      <c r="AT6" s="109">
        <v>3</v>
      </c>
      <c r="AU6" s="101"/>
      <c r="AV6" s="100"/>
      <c r="AW6" s="107">
        <v>4</v>
      </c>
      <c r="AX6" s="109">
        <v>23</v>
      </c>
      <c r="AY6" s="107">
        <v>1</v>
      </c>
      <c r="AZ6" s="109">
        <v>7</v>
      </c>
      <c r="BA6" s="107">
        <v>2</v>
      </c>
      <c r="BB6" s="109">
        <v>7</v>
      </c>
      <c r="BC6" s="101"/>
      <c r="BD6" s="109">
        <v>4</v>
      </c>
      <c r="BE6" s="107">
        <v>2</v>
      </c>
      <c r="BF6" s="100"/>
      <c r="BG6" s="101"/>
      <c r="BH6" s="109">
        <v>3</v>
      </c>
      <c r="BI6" s="101"/>
      <c r="BJ6" s="109">
        <v>1</v>
      </c>
      <c r="BK6" s="101">
        <v>1</v>
      </c>
      <c r="BL6" s="109">
        <v>7</v>
      </c>
      <c r="BM6" s="101">
        <v>1</v>
      </c>
      <c r="BN6" s="109">
        <v>4</v>
      </c>
      <c r="BO6" s="101">
        <f t="shared" ref="BO6:BP6" si="2">SUM(C6,E6,G6,I6,K6,M6,O6,Q6,S6,U6,W6,Y6,AA6,AC6,AE6,AG6,AI6,AK6,AM6,AO6,AQ6,AS6,AU6,AW6,AY6,BA6,BC6,BE6,BG6,BI6,BK6,BM6)</f>
        <v>48</v>
      </c>
      <c r="BP6" s="100">
        <f t="shared" si="2"/>
        <v>85</v>
      </c>
    </row>
    <row r="7" spans="1:68" x14ac:dyDescent="0.2">
      <c r="A7" s="129"/>
      <c r="B7" s="98" t="s">
        <v>665</v>
      </c>
      <c r="C7" s="107">
        <v>58</v>
      </c>
      <c r="D7" s="100"/>
      <c r="E7" s="107">
        <v>86</v>
      </c>
      <c r="F7" s="100"/>
      <c r="G7" s="107">
        <v>21</v>
      </c>
      <c r="H7" s="100"/>
      <c r="I7" s="107">
        <v>25</v>
      </c>
      <c r="J7" s="100"/>
      <c r="K7" s="107">
        <v>25</v>
      </c>
      <c r="L7" s="100"/>
      <c r="M7" s="107">
        <v>3</v>
      </c>
      <c r="N7" s="100"/>
      <c r="O7" s="107">
        <v>44</v>
      </c>
      <c r="P7" s="100"/>
      <c r="Q7" s="101"/>
      <c r="R7" s="100"/>
      <c r="S7" s="107">
        <v>7</v>
      </c>
      <c r="T7" s="100"/>
      <c r="U7" s="107">
        <v>8</v>
      </c>
      <c r="V7" s="100"/>
      <c r="W7" s="107">
        <v>4</v>
      </c>
      <c r="X7" s="100"/>
      <c r="Y7" s="107">
        <v>23</v>
      </c>
      <c r="Z7" s="100"/>
      <c r="AA7" s="107">
        <v>59</v>
      </c>
      <c r="AB7" s="100"/>
      <c r="AC7" s="107">
        <v>48</v>
      </c>
      <c r="AD7" s="100"/>
      <c r="AE7" s="107">
        <v>37</v>
      </c>
      <c r="AF7" s="100"/>
      <c r="AG7" s="107">
        <v>19</v>
      </c>
      <c r="AH7" s="100"/>
      <c r="AI7" s="107">
        <v>17</v>
      </c>
      <c r="AJ7" s="100"/>
      <c r="AK7" s="107">
        <v>41</v>
      </c>
      <c r="AL7" s="100"/>
      <c r="AM7" s="107">
        <v>25</v>
      </c>
      <c r="AN7" s="100"/>
      <c r="AO7" s="107">
        <v>65</v>
      </c>
      <c r="AP7" s="100"/>
      <c r="AQ7" s="107">
        <v>70</v>
      </c>
      <c r="AR7" s="100"/>
      <c r="AS7" s="107">
        <v>21</v>
      </c>
      <c r="AT7" s="100"/>
      <c r="AU7" s="107">
        <v>53</v>
      </c>
      <c r="AV7" s="100"/>
      <c r="AW7" s="107">
        <v>51</v>
      </c>
      <c r="AX7" s="100"/>
      <c r="AY7" s="107">
        <v>99</v>
      </c>
      <c r="AZ7" s="100"/>
      <c r="BA7" s="107">
        <v>49</v>
      </c>
      <c r="BB7" s="100"/>
      <c r="BC7" s="107">
        <v>18</v>
      </c>
      <c r="BD7" s="100"/>
      <c r="BE7" s="107">
        <v>31</v>
      </c>
      <c r="BF7" s="100"/>
      <c r="BG7" s="107">
        <v>47</v>
      </c>
      <c r="BH7" s="100"/>
      <c r="BI7" s="107">
        <v>34</v>
      </c>
      <c r="BJ7" s="100"/>
      <c r="BK7" s="107">
        <v>44</v>
      </c>
      <c r="BL7" s="100"/>
      <c r="BM7" s="107">
        <v>77</v>
      </c>
      <c r="BN7" s="100"/>
      <c r="BO7" s="101">
        <f t="shared" ref="BO7:BP7" si="3">SUM(C7,E7,G7,I7,K7,M7,O7,Q7,S7,U7,W7,Y7,AA7,AC7,AE7,AG7,AI7,AK7,AM7,AO7,AQ7,AS7,AU7,AW7,AY7,BA7,BC7,BE7,BG7,BI7,BK7,BM7)</f>
        <v>1209</v>
      </c>
      <c r="BP7" s="100">
        <f t="shared" si="3"/>
        <v>0</v>
      </c>
    </row>
    <row r="8" spans="1:68" x14ac:dyDescent="0.2">
      <c r="A8" s="129"/>
      <c r="B8" s="98" t="s">
        <v>666</v>
      </c>
      <c r="C8" s="108">
        <v>3</v>
      </c>
      <c r="D8" s="100"/>
      <c r="E8" s="101"/>
      <c r="F8" s="100"/>
      <c r="G8" s="107">
        <v>4</v>
      </c>
      <c r="H8" s="100"/>
      <c r="I8" s="107">
        <v>21</v>
      </c>
      <c r="J8" s="100"/>
      <c r="K8" s="107">
        <v>8</v>
      </c>
      <c r="L8" s="100"/>
      <c r="M8" s="107">
        <v>4</v>
      </c>
      <c r="N8" s="100"/>
      <c r="O8" s="107">
        <v>8</v>
      </c>
      <c r="P8" s="100"/>
      <c r="Q8" s="107">
        <v>20</v>
      </c>
      <c r="R8" s="100"/>
      <c r="S8" s="107">
        <v>14</v>
      </c>
      <c r="T8" s="100"/>
      <c r="U8" s="107">
        <v>17</v>
      </c>
      <c r="V8" s="100"/>
      <c r="W8" s="107">
        <v>16</v>
      </c>
      <c r="X8" s="100"/>
      <c r="Y8" s="107">
        <v>7</v>
      </c>
      <c r="Z8" s="100"/>
      <c r="AA8" s="107">
        <v>11</v>
      </c>
      <c r="AB8" s="100"/>
      <c r="AC8" s="107">
        <v>14</v>
      </c>
      <c r="AD8" s="100"/>
      <c r="AE8" s="107">
        <v>8</v>
      </c>
      <c r="AF8" s="100"/>
      <c r="AG8" s="107">
        <v>4</v>
      </c>
      <c r="AH8" s="100"/>
      <c r="AI8" s="107">
        <v>22</v>
      </c>
      <c r="AJ8" s="100"/>
      <c r="AK8" s="107">
        <v>31</v>
      </c>
      <c r="AL8" s="100"/>
      <c r="AM8" s="107">
        <v>22</v>
      </c>
      <c r="AN8" s="100"/>
      <c r="AO8" s="107">
        <v>5</v>
      </c>
      <c r="AP8" s="100"/>
      <c r="AQ8" s="107">
        <v>17</v>
      </c>
      <c r="AR8" s="100"/>
      <c r="AS8" s="107">
        <v>9</v>
      </c>
      <c r="AT8" s="100"/>
      <c r="AU8" s="107">
        <v>7</v>
      </c>
      <c r="AV8" s="100"/>
      <c r="AW8" s="101"/>
      <c r="AX8" s="100"/>
      <c r="AY8" s="107">
        <v>7</v>
      </c>
      <c r="AZ8" s="100"/>
      <c r="BA8" s="107">
        <v>5</v>
      </c>
      <c r="BB8" s="100"/>
      <c r="BC8" s="107">
        <v>6</v>
      </c>
      <c r="BD8" s="100"/>
      <c r="BE8" s="107">
        <v>6</v>
      </c>
      <c r="BF8" s="100"/>
      <c r="BG8" s="107">
        <v>3</v>
      </c>
      <c r="BH8" s="100"/>
      <c r="BI8" s="107">
        <v>8</v>
      </c>
      <c r="BJ8" s="100"/>
      <c r="BK8" s="107">
        <v>17</v>
      </c>
      <c r="BL8" s="100"/>
      <c r="BM8" s="107">
        <v>2</v>
      </c>
      <c r="BN8" s="100"/>
      <c r="BO8" s="101">
        <f t="shared" ref="BO8:BP8" si="4">SUM(C8,E8,G8,I8,K8,M8,O8,Q8,S8,U8,W8,Y8,AA8,AC8,AE8,AG8,AI8,AK8,AM8,AO8,AQ8,AS8,AU8,AW8,AY8,BA8,BC8,BE8,BG8,BI8,BK8,BM8)</f>
        <v>326</v>
      </c>
      <c r="BP8" s="100">
        <f t="shared" si="4"/>
        <v>0</v>
      </c>
    </row>
    <row r="9" spans="1:68" x14ac:dyDescent="0.2">
      <c r="A9" s="129"/>
      <c r="B9" s="98" t="s">
        <v>667</v>
      </c>
      <c r="C9" s="108">
        <v>2</v>
      </c>
      <c r="D9" s="100"/>
      <c r="E9" s="101"/>
      <c r="F9" s="100"/>
      <c r="G9" s="101"/>
      <c r="H9" s="100"/>
      <c r="I9" s="107">
        <v>1</v>
      </c>
      <c r="J9" s="100"/>
      <c r="K9" s="107">
        <v>1</v>
      </c>
      <c r="L9" s="100"/>
      <c r="M9" s="101"/>
      <c r="N9" s="100"/>
      <c r="O9" s="107">
        <v>1</v>
      </c>
      <c r="P9" s="100"/>
      <c r="Q9" s="101"/>
      <c r="R9" s="100"/>
      <c r="S9" s="107">
        <v>3</v>
      </c>
      <c r="T9" s="100"/>
      <c r="U9" s="101"/>
      <c r="V9" s="100"/>
      <c r="W9" s="101"/>
      <c r="X9" s="100"/>
      <c r="Y9" s="107">
        <v>1</v>
      </c>
      <c r="Z9" s="100"/>
      <c r="AA9" s="101"/>
      <c r="AB9" s="100"/>
      <c r="AC9" s="107">
        <v>1</v>
      </c>
      <c r="AD9" s="100"/>
      <c r="AE9" s="107">
        <v>6</v>
      </c>
      <c r="AF9" s="100"/>
      <c r="AG9" s="107">
        <v>1</v>
      </c>
      <c r="AH9" s="100"/>
      <c r="AI9" s="101"/>
      <c r="AJ9" s="100"/>
      <c r="AK9" s="107">
        <v>1</v>
      </c>
      <c r="AL9" s="100"/>
      <c r="AM9" s="101"/>
      <c r="AN9" s="100"/>
      <c r="AO9" s="101"/>
      <c r="AP9" s="100"/>
      <c r="AQ9" s="107">
        <v>1</v>
      </c>
      <c r="AR9" s="100"/>
      <c r="AS9" s="107">
        <v>2</v>
      </c>
      <c r="AT9" s="100"/>
      <c r="AU9" s="107">
        <v>1</v>
      </c>
      <c r="AV9" s="100"/>
      <c r="AW9" s="101"/>
      <c r="AX9" s="100"/>
      <c r="AY9" s="107">
        <v>1</v>
      </c>
      <c r="AZ9" s="100"/>
      <c r="BA9" s="101"/>
      <c r="BB9" s="100"/>
      <c r="BC9" s="101"/>
      <c r="BD9" s="100"/>
      <c r="BE9" s="107">
        <v>1</v>
      </c>
      <c r="BF9" s="100"/>
      <c r="BG9" s="101"/>
      <c r="BH9" s="100"/>
      <c r="BI9" s="107">
        <v>1</v>
      </c>
      <c r="BJ9" s="100"/>
      <c r="BK9" s="107">
        <v>1</v>
      </c>
      <c r="BL9" s="100"/>
      <c r="BM9" s="107">
        <v>2</v>
      </c>
      <c r="BN9" s="100"/>
      <c r="BO9" s="101">
        <f t="shared" ref="BO9:BP9" si="5">SUM(C9,E9,G9,I9,K9,M9,O9,Q9,S9,U9,W9,Y9,AA9,AC9,AE9,AG9,AI9,AK9,AM9,AO9,AQ9,AS9,AU9,AW9,AY9,BA9,BC9,BE9,BG9,BI9,BK9,BM9)</f>
        <v>28</v>
      </c>
      <c r="BP9" s="100">
        <f t="shared" si="5"/>
        <v>0</v>
      </c>
    </row>
    <row r="10" spans="1:68" x14ac:dyDescent="0.2">
      <c r="A10" s="129"/>
      <c r="B10" s="98" t="s">
        <v>668</v>
      </c>
      <c r="C10" s="107">
        <v>23</v>
      </c>
      <c r="D10" s="100"/>
      <c r="E10" s="107">
        <v>5</v>
      </c>
      <c r="F10" s="100"/>
      <c r="G10" s="107">
        <v>70</v>
      </c>
      <c r="H10" s="100"/>
      <c r="I10" s="107">
        <v>38</v>
      </c>
      <c r="J10" s="100"/>
      <c r="K10" s="107">
        <v>70</v>
      </c>
      <c r="L10" s="100"/>
      <c r="M10" s="107">
        <v>73</v>
      </c>
      <c r="N10" s="100"/>
      <c r="O10" s="107">
        <v>45</v>
      </c>
      <c r="P10" s="100"/>
      <c r="Q10" s="107">
        <v>57</v>
      </c>
      <c r="R10" s="100"/>
      <c r="S10" s="107">
        <v>39</v>
      </c>
      <c r="T10" s="100"/>
      <c r="U10" s="107">
        <v>79</v>
      </c>
      <c r="V10" s="100"/>
      <c r="W10" s="107">
        <v>68</v>
      </c>
      <c r="X10" s="100"/>
      <c r="Y10" s="107">
        <v>54</v>
      </c>
      <c r="Z10" s="100"/>
      <c r="AA10" s="107">
        <v>26</v>
      </c>
      <c r="AB10" s="100"/>
      <c r="AC10" s="107">
        <v>32</v>
      </c>
      <c r="AD10" s="100"/>
      <c r="AE10" s="107">
        <v>16</v>
      </c>
      <c r="AF10" s="100"/>
      <c r="AG10" s="107">
        <v>51</v>
      </c>
      <c r="AH10" s="100"/>
      <c r="AI10" s="107">
        <v>52</v>
      </c>
      <c r="AJ10" s="100"/>
      <c r="AK10" s="107">
        <v>19</v>
      </c>
      <c r="AL10" s="100"/>
      <c r="AM10" s="107">
        <v>42</v>
      </c>
      <c r="AN10" s="100"/>
      <c r="AO10" s="107">
        <v>8</v>
      </c>
      <c r="AP10" s="100"/>
      <c r="AQ10" s="107">
        <v>8</v>
      </c>
      <c r="AR10" s="100"/>
      <c r="AS10" s="107">
        <v>44</v>
      </c>
      <c r="AT10" s="100"/>
      <c r="AU10" s="107">
        <v>39</v>
      </c>
      <c r="AV10" s="100"/>
      <c r="AW10" s="107">
        <v>20</v>
      </c>
      <c r="AX10" s="100"/>
      <c r="AY10" s="107">
        <v>7</v>
      </c>
      <c r="AZ10" s="100"/>
      <c r="BA10" s="107">
        <v>8</v>
      </c>
      <c r="BB10" s="100"/>
      <c r="BC10" s="107">
        <v>53</v>
      </c>
      <c r="BD10" s="100"/>
      <c r="BE10" s="107">
        <v>52</v>
      </c>
      <c r="BF10" s="100"/>
      <c r="BG10" s="107">
        <v>43</v>
      </c>
      <c r="BH10" s="100"/>
      <c r="BI10" s="107">
        <v>45</v>
      </c>
      <c r="BJ10" s="100"/>
      <c r="BK10" s="107">
        <v>24</v>
      </c>
      <c r="BL10" s="100"/>
      <c r="BM10" s="107">
        <v>7</v>
      </c>
      <c r="BN10" s="100"/>
      <c r="BO10" s="101">
        <f t="shared" ref="BO10:BP10" si="6">SUM(C10,E10,G10,I10,K10,M10,O10,Q10,S10,U10,W10,Y10,AA10,AC10,AE10,AG10,AI10,AK10,AM10,AO10,AQ10,AS10,AU10,AW10,AY10,BA10,BC10,BE10,BG10,BI10,BK10,BM10)</f>
        <v>1217</v>
      </c>
      <c r="BP10" s="100">
        <f t="shared" si="6"/>
        <v>0</v>
      </c>
    </row>
    <row r="11" spans="1:68" x14ac:dyDescent="0.2">
      <c r="A11" s="129"/>
      <c r="B11" s="102" t="s">
        <v>669</v>
      </c>
      <c r="C11" s="99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  <c r="BK11" s="101"/>
      <c r="BL11" s="100"/>
      <c r="BM11" s="101"/>
      <c r="BN11" s="100"/>
      <c r="BO11" s="101">
        <f t="shared" ref="BO11:BP11" si="7">SUM(C11,E11,G11,I11,K11,M11,O11,Q11,S11,U11,W11,Y11,AA11,AC11,AE11,AG11,AI11,AK11,AM11,AO11,AQ11,AS11,AU11,AW11,AY11,BA11,BC11,BE11,BG11,BI11,BK11,BM11)</f>
        <v>0</v>
      </c>
      <c r="BP11" s="100">
        <f t="shared" si="7"/>
        <v>0</v>
      </c>
    </row>
    <row r="12" spans="1:68" x14ac:dyDescent="0.2">
      <c r="A12" s="129"/>
      <c r="B12" s="98" t="s">
        <v>670</v>
      </c>
      <c r="C12" s="99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/>
      <c r="BJ12" s="100"/>
      <c r="BK12" s="101"/>
      <c r="BL12" s="100"/>
      <c r="BM12" s="101"/>
      <c r="BN12" s="100"/>
      <c r="BO12" s="101">
        <f t="shared" ref="BO12:BP12" si="8">SUM(C12,E12,G12,I12,K12,M12,O12,Q12,S12,U12,W12,Y12,AA12,AC12,AE12,AG12,AI12,AK12,AM12,AO12,AQ12,AS12,AU12,AW12,AY12,BA12,BC12,BE12,BG12,BI12,BK12,BM12)</f>
        <v>0</v>
      </c>
      <c r="BP12" s="100">
        <f t="shared" si="8"/>
        <v>0</v>
      </c>
    </row>
    <row r="13" spans="1:68" x14ac:dyDescent="0.2">
      <c r="A13" s="129"/>
      <c r="B13" s="98" t="s">
        <v>671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  <c r="BK13" s="101"/>
      <c r="BL13" s="100"/>
      <c r="BM13" s="101"/>
      <c r="BN13" s="100"/>
      <c r="BO13" s="101">
        <f t="shared" ref="BO13:BP13" si="9">SUM(C13,E13,G13,I13,K13,M13,O13,Q13,S13,U13,W13,Y13,AA13,AC13,AE13,AG13,AI13,AK13,AM13,AO13,AQ13,AS13,AU13,AW13,AY13,BA13,BC13,BE13,BG13,BI13,BK13,BM13)</f>
        <v>0</v>
      </c>
      <c r="BP13" s="100">
        <f t="shared" si="9"/>
        <v>0</v>
      </c>
    </row>
    <row r="14" spans="1:68" x14ac:dyDescent="0.2">
      <c r="A14" s="129"/>
      <c r="B14" s="98" t="s">
        <v>672</v>
      </c>
      <c r="C14" s="101"/>
      <c r="D14" s="109">
        <v>2</v>
      </c>
      <c r="E14" s="107">
        <v>1</v>
      </c>
      <c r="F14" s="100"/>
      <c r="G14" s="101"/>
      <c r="H14" s="100"/>
      <c r="I14" s="107">
        <v>3</v>
      </c>
      <c r="J14" s="109">
        <v>1</v>
      </c>
      <c r="K14" s="107">
        <v>1</v>
      </c>
      <c r="L14" s="109">
        <v>1</v>
      </c>
      <c r="M14" s="101"/>
      <c r="N14" s="100"/>
      <c r="O14" s="101"/>
      <c r="P14" s="100"/>
      <c r="Q14" s="101"/>
      <c r="R14" s="100"/>
      <c r="S14" s="101"/>
      <c r="T14" s="100"/>
      <c r="U14" s="107">
        <v>1</v>
      </c>
      <c r="V14" s="100"/>
      <c r="W14" s="101"/>
      <c r="X14" s="100"/>
      <c r="Y14" s="101"/>
      <c r="Z14" s="100"/>
      <c r="AA14" s="107">
        <v>1</v>
      </c>
      <c r="AB14" s="100"/>
      <c r="AC14" s="101"/>
      <c r="AD14" s="100"/>
      <c r="AE14" s="101"/>
      <c r="AF14" s="109">
        <v>3</v>
      </c>
      <c r="AG14" s="101"/>
      <c r="AH14" s="100"/>
      <c r="AI14" s="107">
        <v>1</v>
      </c>
      <c r="AJ14" s="100"/>
      <c r="AK14" s="101"/>
      <c r="AL14" s="100"/>
      <c r="AM14" s="107">
        <v>1</v>
      </c>
      <c r="AN14" s="100"/>
      <c r="AO14" s="101"/>
      <c r="AP14" s="100"/>
      <c r="AQ14" s="101"/>
      <c r="AR14" s="109">
        <v>1</v>
      </c>
      <c r="AS14" s="101"/>
      <c r="AT14" s="100"/>
      <c r="AU14" s="101"/>
      <c r="AV14" s="100"/>
      <c r="AW14" s="101"/>
      <c r="AX14" s="100"/>
      <c r="AY14" s="107">
        <v>1</v>
      </c>
      <c r="AZ14" s="100"/>
      <c r="BA14" s="107">
        <v>8</v>
      </c>
      <c r="BB14" s="109">
        <v>20</v>
      </c>
      <c r="BC14" s="107">
        <v>5</v>
      </c>
      <c r="BD14" s="100"/>
      <c r="BE14" s="107">
        <v>1</v>
      </c>
      <c r="BF14" s="100"/>
      <c r="BG14" s="107">
        <v>2</v>
      </c>
      <c r="BH14" s="100"/>
      <c r="BI14" s="101"/>
      <c r="BJ14" s="100"/>
      <c r="BK14" s="101"/>
      <c r="BL14" s="100"/>
      <c r="BM14" s="101"/>
      <c r="BN14" s="100">
        <v>1</v>
      </c>
      <c r="BO14" s="101">
        <f t="shared" ref="BO14:BP14" si="10">SUM(C14,E14,G14,I14,K14,M14,O14,Q14,S14,U14,W14,Y14,AA14,AC14,AE14,AG14,AI14,AK14,AM14,AO14,AQ14,AS14,AU14,AW14,AY14,BA14,BC14,BE14,BG14,BI14,BK14,BM14)</f>
        <v>26</v>
      </c>
      <c r="BP14" s="100">
        <f t="shared" si="10"/>
        <v>29</v>
      </c>
    </row>
    <row r="15" spans="1:68" x14ac:dyDescent="0.2">
      <c r="A15" s="129"/>
      <c r="B15" s="98" t="s">
        <v>673</v>
      </c>
      <c r="C15" s="101"/>
      <c r="D15" s="100"/>
      <c r="E15" s="107">
        <v>1</v>
      </c>
      <c r="F15" s="100"/>
      <c r="G15" s="101"/>
      <c r="H15" s="100"/>
      <c r="I15" s="101"/>
      <c r="J15" s="100"/>
      <c r="K15" s="101"/>
      <c r="L15" s="100"/>
      <c r="M15" s="107">
        <v>1</v>
      </c>
      <c r="N15" s="100"/>
      <c r="O15" s="101"/>
      <c r="P15" s="100"/>
      <c r="Q15" s="107">
        <v>3</v>
      </c>
      <c r="R15" s="100"/>
      <c r="S15" s="107">
        <v>5</v>
      </c>
      <c r="T15" s="100"/>
      <c r="U15" s="107">
        <v>4</v>
      </c>
      <c r="V15" s="100"/>
      <c r="W15" s="107">
        <v>1</v>
      </c>
      <c r="X15" s="100"/>
      <c r="Y15" s="107">
        <v>1</v>
      </c>
      <c r="Z15" s="100"/>
      <c r="AA15" s="107">
        <v>1</v>
      </c>
      <c r="AB15" s="100"/>
      <c r="AC15" s="107">
        <v>2</v>
      </c>
      <c r="AD15" s="100"/>
      <c r="AE15" s="107">
        <v>3</v>
      </c>
      <c r="AF15" s="100"/>
      <c r="AG15" s="107">
        <v>2</v>
      </c>
      <c r="AH15" s="100"/>
      <c r="AI15" s="107">
        <v>4</v>
      </c>
      <c r="AJ15" s="100"/>
      <c r="AK15" s="101"/>
      <c r="AL15" s="100"/>
      <c r="AM15" s="107">
        <v>1</v>
      </c>
      <c r="AN15" s="100"/>
      <c r="AO15" s="101"/>
      <c r="AP15" s="100"/>
      <c r="AQ15" s="107">
        <v>2</v>
      </c>
      <c r="AR15" s="100"/>
      <c r="AS15" s="107">
        <v>1</v>
      </c>
      <c r="AT15" s="100"/>
      <c r="AU15" s="107">
        <v>1</v>
      </c>
      <c r="AV15" s="100"/>
      <c r="AW15" s="101"/>
      <c r="AX15" s="100"/>
      <c r="AY15" s="101"/>
      <c r="AZ15" s="100"/>
      <c r="BA15" s="101"/>
      <c r="BB15" s="100"/>
      <c r="BC15" s="107">
        <v>2</v>
      </c>
      <c r="BD15" s="100"/>
      <c r="BE15" s="107">
        <v>2</v>
      </c>
      <c r="BF15" s="100"/>
      <c r="BG15" s="101"/>
      <c r="BH15" s="100"/>
      <c r="BI15" s="107">
        <v>1</v>
      </c>
      <c r="BJ15" s="100"/>
      <c r="BK15" s="107"/>
      <c r="BL15" s="100"/>
      <c r="BM15" s="107"/>
      <c r="BN15" s="100"/>
      <c r="BO15" s="101">
        <f t="shared" ref="BO15:BP15" si="11">SUM(C15,E15,G15,I15,K15,M15,O15,Q15,S15,U15,W15,Y15,AA15,AC15,AE15,AG15,AI15,AK15,AM15,AO15,AQ15,AS15,AU15,AW15,AY15,BA15,BC15,BE15,BG15,BI15,BK15,BM15)</f>
        <v>38</v>
      </c>
      <c r="BP15" s="100">
        <f t="shared" si="11"/>
        <v>0</v>
      </c>
    </row>
    <row r="16" spans="1:68" x14ac:dyDescent="0.2">
      <c r="A16" s="129"/>
      <c r="B16" s="98" t="s">
        <v>674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7">
        <v>1</v>
      </c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  <c r="BK16" s="101"/>
      <c r="BL16" s="100"/>
      <c r="BM16" s="101"/>
      <c r="BN16" s="100"/>
      <c r="BO16" s="101">
        <f t="shared" ref="BO16:BP16" si="12">SUM(C16,E16,G16,I16,K16,M16,O16,Q16,S16,U16,W16,Y16,AA16,AC16,AE16,AG16,AI16,AK16,AM16,AO16,AQ16,AS16,AU16,AW16,AY16,BA16,BC16,BE16,BG16,BI16,BK16,BM16)</f>
        <v>1</v>
      </c>
      <c r="BP16" s="100">
        <f t="shared" si="12"/>
        <v>0</v>
      </c>
    </row>
    <row r="17" spans="1:68" x14ac:dyDescent="0.2">
      <c r="A17" s="129"/>
      <c r="B17" s="98" t="s">
        <v>675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  <c r="BK17" s="101"/>
      <c r="BL17" s="100"/>
      <c r="BM17" s="101"/>
      <c r="BN17" s="100"/>
      <c r="BO17" s="101">
        <f t="shared" ref="BO17:BP17" si="13">SUM(C17,E17,G17,I17,K17,M17,O17,Q17,S17,U17,W17,Y17,AA17,AC17,AE17,AG17,AI17,AK17,AM17,AO17,AQ17,AS17,AU17,AW17,AY17,BA17,BC17,BE17,BG17,BI17,BK17,BM17)</f>
        <v>0</v>
      </c>
      <c r="BP17" s="100">
        <f t="shared" si="13"/>
        <v>0</v>
      </c>
    </row>
    <row r="18" spans="1:68" x14ac:dyDescent="0.2">
      <c r="A18" s="129"/>
      <c r="B18" s="98" t="s">
        <v>676</v>
      </c>
      <c r="C18" s="107">
        <v>5</v>
      </c>
      <c r="D18" s="100"/>
      <c r="E18" s="107">
        <v>1</v>
      </c>
      <c r="F18" s="100"/>
      <c r="G18" s="107">
        <v>5</v>
      </c>
      <c r="H18" s="100"/>
      <c r="I18" s="107">
        <v>13</v>
      </c>
      <c r="J18" s="100"/>
      <c r="K18" s="107">
        <v>3</v>
      </c>
      <c r="L18" s="100"/>
      <c r="M18" s="107">
        <v>18</v>
      </c>
      <c r="N18" s="100"/>
      <c r="O18" s="101"/>
      <c r="P18" s="100"/>
      <c r="Q18" s="107">
        <v>5</v>
      </c>
      <c r="R18" s="100"/>
      <c r="S18" s="107">
        <v>10</v>
      </c>
      <c r="T18" s="100"/>
      <c r="U18" s="107">
        <v>7</v>
      </c>
      <c r="V18" s="100"/>
      <c r="W18" s="107">
        <v>7</v>
      </c>
      <c r="X18" s="100"/>
      <c r="Y18" s="107">
        <v>4</v>
      </c>
      <c r="Z18" s="100"/>
      <c r="AA18" s="107">
        <v>2</v>
      </c>
      <c r="AB18" s="100"/>
      <c r="AC18" s="107">
        <v>1</v>
      </c>
      <c r="AD18" s="100"/>
      <c r="AE18" s="107">
        <v>8</v>
      </c>
      <c r="AF18" s="100"/>
      <c r="AG18" s="107">
        <v>14</v>
      </c>
      <c r="AH18" s="100"/>
      <c r="AI18" s="107">
        <v>4</v>
      </c>
      <c r="AJ18" s="100"/>
      <c r="AK18" s="107">
        <v>3</v>
      </c>
      <c r="AL18" s="100"/>
      <c r="AM18" s="107">
        <v>8</v>
      </c>
      <c r="AN18" s="100"/>
      <c r="AO18" s="101"/>
      <c r="AP18" s="100"/>
      <c r="AQ18" s="101"/>
      <c r="AR18" s="100"/>
      <c r="AS18" s="107">
        <v>16</v>
      </c>
      <c r="AT18" s="100"/>
      <c r="AU18" s="107">
        <v>1</v>
      </c>
      <c r="AV18" s="100"/>
      <c r="AW18" s="107">
        <v>2</v>
      </c>
      <c r="AX18" s="100"/>
      <c r="AY18" s="101"/>
      <c r="AZ18" s="100"/>
      <c r="BA18" s="101"/>
      <c r="BB18" s="100"/>
      <c r="BC18" s="107">
        <v>9</v>
      </c>
      <c r="BD18" s="100"/>
      <c r="BE18" s="107">
        <v>4</v>
      </c>
      <c r="BF18" s="100"/>
      <c r="BG18" s="107">
        <v>10</v>
      </c>
      <c r="BH18" s="100"/>
      <c r="BI18" s="107">
        <v>7</v>
      </c>
      <c r="BJ18" s="100"/>
      <c r="BK18" s="107">
        <v>5</v>
      </c>
      <c r="BL18" s="100"/>
      <c r="BM18" s="107">
        <v>1</v>
      </c>
      <c r="BN18" s="100"/>
      <c r="BO18" s="101">
        <f t="shared" ref="BO18:BP18" si="14">SUM(C18,E18,G18,I18,K18,M18,O18,Q18,S18,U18,W18,Y18,AA18,AC18,AE18,AG18,AI18,AK18,AM18,AO18,AQ18,AS18,AU18,AW18,AY18,BA18,BC18,BE18,BG18,BI18,BK18,BM18)</f>
        <v>173</v>
      </c>
      <c r="BP18" s="100">
        <f t="shared" si="14"/>
        <v>0</v>
      </c>
    </row>
    <row r="19" spans="1:68" x14ac:dyDescent="0.2">
      <c r="A19" s="129"/>
      <c r="B19" s="98" t="s">
        <v>677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7">
        <v>1</v>
      </c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  <c r="BK19" s="101"/>
      <c r="BL19" s="100"/>
      <c r="BM19" s="101"/>
      <c r="BN19" s="100"/>
      <c r="BO19" s="101">
        <f t="shared" ref="BO19:BP19" si="15">SUM(C19,E19,G19,I19,K19,M19,O19,Q19,S19,U19,W19,Y19,AA19,AC19,AE19,AG19,AI19,AK19,AM19,AO19,AQ19,AS19,AU19,AW19,AY19,BA19,BC19,BE19,BG19,BI19,BK19,BM19)</f>
        <v>1</v>
      </c>
      <c r="BP19" s="100">
        <f t="shared" si="15"/>
        <v>0</v>
      </c>
    </row>
    <row r="20" spans="1:68" x14ac:dyDescent="0.2">
      <c r="A20" s="129"/>
      <c r="B20" s="98" t="s">
        <v>678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  <c r="BK20" s="101"/>
      <c r="BL20" s="100"/>
      <c r="BM20" s="101"/>
      <c r="BN20" s="100"/>
      <c r="BO20" s="101">
        <f t="shared" ref="BO20:BP20" si="16">SUM(C20,E20,G20,I20,K20,M20,O20,Q20,S20,U20,W20,Y20,AA20,AC20,AE20,AG20,AI20,AK20,AM20,AO20,AQ20,AS20,AU20,AW20,AY20,BA20,BC20,BE20,BG20,BI20,BK20,BM20)</f>
        <v>0</v>
      </c>
      <c r="BP20" s="100">
        <f t="shared" si="16"/>
        <v>0</v>
      </c>
    </row>
    <row r="21" spans="1:68" x14ac:dyDescent="0.2">
      <c r="A21" s="129"/>
      <c r="B21" s="98" t="s">
        <v>679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/>
      <c r="BJ21" s="100"/>
      <c r="BK21" s="101"/>
      <c r="BL21" s="100"/>
      <c r="BM21" s="101"/>
      <c r="BN21" s="100"/>
      <c r="BO21" s="101">
        <f t="shared" ref="BO21:BP21" si="17">SUM(C21,E21,G21,I21,K21,M21,O21,Q21,S21,U21,W21,Y21,AA21,AC21,AE21,AG21,AI21,AK21,AM21,AO21,AQ21,AS21,AU21,AW21,AY21,BA21,BC21,BE21,BG21,BI21,BK21,BM21)</f>
        <v>0</v>
      </c>
      <c r="BP21" s="100">
        <f t="shared" si="17"/>
        <v>0</v>
      </c>
    </row>
    <row r="22" spans="1:68" x14ac:dyDescent="0.2">
      <c r="A22" s="129"/>
      <c r="B22" s="98" t="s">
        <v>680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  <c r="BK22" s="101"/>
      <c r="BL22" s="100"/>
      <c r="BM22" s="101"/>
      <c r="BN22" s="100"/>
      <c r="BO22" s="101">
        <f t="shared" ref="BO22:BP22" si="18">SUM(C22,E22,G22,I22,K22,M22,O22,Q22,S22,U22,W22,Y22,AA22,AC22,AE22,AG22,AI22,AK22,AM22,AO22,AQ22,AS22,AU22,AW22,AY22,BA22,BC22,BE22,BG22,BI22,BK22,BM22)</f>
        <v>0</v>
      </c>
      <c r="BP22" s="100">
        <f t="shared" si="18"/>
        <v>0</v>
      </c>
    </row>
    <row r="23" spans="1:68" x14ac:dyDescent="0.2">
      <c r="A23" s="129"/>
      <c r="B23" s="98" t="s">
        <v>681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  <c r="BK23" s="101"/>
      <c r="BL23" s="100"/>
      <c r="BM23" s="101"/>
      <c r="BN23" s="100"/>
      <c r="BO23" s="101">
        <f t="shared" ref="BO23:BP23" si="19">SUM(C23,E23,G23,I23,K23,M23,O23,Q23,S23,U23,W23,Y23,AA23,AC23,AE23,AG23,AI23,AK23,AM23,AO23,AQ23,AS23,AU23,AW23,AY23,BA23,BC23,BE23,BG23,BI23,BK23,BM23)</f>
        <v>0</v>
      </c>
      <c r="BP23" s="100">
        <f t="shared" si="19"/>
        <v>0</v>
      </c>
    </row>
    <row r="24" spans="1:68" x14ac:dyDescent="0.2">
      <c r="A24" s="129"/>
      <c r="B24" s="98" t="s">
        <v>682</v>
      </c>
      <c r="C24" s="101"/>
      <c r="D24" s="100"/>
      <c r="E24" s="101"/>
      <c r="F24" s="100"/>
      <c r="G24" s="101"/>
      <c r="H24" s="100"/>
      <c r="I24" s="107">
        <v>1</v>
      </c>
      <c r="J24" s="100"/>
      <c r="K24" s="107">
        <v>1</v>
      </c>
      <c r="L24" s="100"/>
      <c r="M24" s="101"/>
      <c r="N24" s="100"/>
      <c r="O24" s="107">
        <v>2</v>
      </c>
      <c r="P24" s="100"/>
      <c r="Q24" s="107">
        <v>2</v>
      </c>
      <c r="R24" s="100"/>
      <c r="S24" s="107">
        <v>2</v>
      </c>
      <c r="T24" s="100"/>
      <c r="U24" s="107">
        <v>1</v>
      </c>
      <c r="V24" s="100"/>
      <c r="W24" s="107">
        <v>3</v>
      </c>
      <c r="X24" s="100"/>
      <c r="Y24" s="101"/>
      <c r="Z24" s="100"/>
      <c r="AA24" s="101"/>
      <c r="AB24" s="100"/>
      <c r="AC24" s="107">
        <v>2</v>
      </c>
      <c r="AD24" s="100"/>
      <c r="AE24" s="107">
        <v>3</v>
      </c>
      <c r="AF24" s="100"/>
      <c r="AG24" s="107">
        <v>4</v>
      </c>
      <c r="AH24" s="100"/>
      <c r="AI24" s="101"/>
      <c r="AJ24" s="100"/>
      <c r="AK24" s="107">
        <v>3</v>
      </c>
      <c r="AL24" s="100"/>
      <c r="AM24" s="107">
        <v>1</v>
      </c>
      <c r="AN24" s="100"/>
      <c r="AO24" s="107">
        <v>1</v>
      </c>
      <c r="AP24" s="100"/>
      <c r="AQ24" s="107">
        <v>2</v>
      </c>
      <c r="AR24" s="100"/>
      <c r="AS24" s="107">
        <v>5</v>
      </c>
      <c r="AT24" s="109">
        <v>1</v>
      </c>
      <c r="AU24" s="101"/>
      <c r="AV24" s="100"/>
      <c r="AW24" s="101"/>
      <c r="AX24" s="100"/>
      <c r="AY24" s="101"/>
      <c r="AZ24" s="100"/>
      <c r="BA24" s="101"/>
      <c r="BB24" s="109">
        <v>1</v>
      </c>
      <c r="BC24" s="107">
        <v>1</v>
      </c>
      <c r="BD24" s="100"/>
      <c r="BE24" s="107">
        <v>1</v>
      </c>
      <c r="BF24" s="100"/>
      <c r="BG24" s="107">
        <v>2</v>
      </c>
      <c r="BH24" s="100"/>
      <c r="BI24" s="107">
        <v>7</v>
      </c>
      <c r="BJ24" s="100"/>
      <c r="BK24" s="107">
        <v>1</v>
      </c>
      <c r="BL24" s="100"/>
      <c r="BM24" s="107"/>
      <c r="BN24" s="100"/>
      <c r="BO24" s="101">
        <f t="shared" ref="BO24:BP24" si="20">SUM(C24,E24,G24,I24,K24,M24,O24,Q24,S24,U24,W24,Y24,AA24,AC24,AE24,AG24,AI24,AK24,AM24,AO24,AQ24,AS24,AU24,AW24,AY24,BA24,BC24,BE24,BG24,BI24,BK24,BM24)</f>
        <v>45</v>
      </c>
      <c r="BP24" s="100">
        <f t="shared" si="20"/>
        <v>2</v>
      </c>
    </row>
    <row r="25" spans="1:68" x14ac:dyDescent="0.2">
      <c r="A25" s="129"/>
      <c r="B25" s="98" t="s">
        <v>683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  <c r="BK25" s="101"/>
      <c r="BL25" s="100"/>
      <c r="BM25" s="101"/>
      <c r="BN25" s="100"/>
      <c r="BO25" s="101">
        <f t="shared" ref="BO25:BP25" si="21">SUM(C25,E25,G25,I25,K25,M25,O25,Q25,S25,U25,W25,Y25,AA25,AC25,AE25,AG25,AI25,AK25,AM25,AO25,AQ25,AS25,AU25,AW25,AY25,BA25,BC25,BE25,BG25,BI25,BK25,BM25)</f>
        <v>0</v>
      </c>
      <c r="BP25" s="100">
        <f t="shared" si="21"/>
        <v>0</v>
      </c>
    </row>
    <row r="26" spans="1:68" x14ac:dyDescent="0.2">
      <c r="A26" s="130"/>
      <c r="B26" s="103" t="s">
        <v>684</v>
      </c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4"/>
      <c r="N26" s="105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4"/>
      <c r="BJ26" s="105"/>
      <c r="BK26" s="104"/>
      <c r="BL26" s="105"/>
      <c r="BM26" s="104"/>
      <c r="BN26" s="105"/>
      <c r="BO26" s="101">
        <f t="shared" ref="BO26:BP26" si="22">SUM(C26,E26,G26,I26,K26,M26,O26,Q26,S26,U26,W26,Y26,AA26,AC26,AE26,AG26,AI26,AK26,AM26,AO26,AQ26,AS26,AU26,AW26,AY26,BA26,BC26,BE26,BG26,BI26,BK26,BM26)</f>
        <v>0</v>
      </c>
      <c r="BP26" s="100">
        <f t="shared" si="22"/>
        <v>0</v>
      </c>
    </row>
    <row r="27" spans="1:68" x14ac:dyDescent="0.2">
      <c r="A27" s="143" t="s">
        <v>33</v>
      </c>
      <c r="B27" s="98" t="s">
        <v>685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/>
      <c r="BJ27" s="100"/>
      <c r="BK27" s="101"/>
      <c r="BL27" s="100"/>
      <c r="BM27" s="101"/>
      <c r="BN27" s="100"/>
      <c r="BO27" s="101">
        <f t="shared" ref="BO27:BP27" si="23">SUM(C27,E27,G27,I27,K27,M27,O27,Q27,S27,U27,W27,Y27,AA27,AC27,AE27,AG27,AI27,AK27,AM27,AO27,AQ27,AS27,AU27,AW27,AY27,BA27,BC27,BE27,BG27,BI27,BK27,BM27)</f>
        <v>0</v>
      </c>
      <c r="BP27" s="100">
        <f t="shared" si="23"/>
        <v>0</v>
      </c>
    </row>
    <row r="28" spans="1:68" x14ac:dyDescent="0.2">
      <c r="A28" s="129"/>
      <c r="B28" s="98" t="s">
        <v>686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  <c r="BK28" s="101"/>
      <c r="BL28" s="100"/>
      <c r="BM28" s="101"/>
      <c r="BN28" s="100"/>
      <c r="BO28" s="101">
        <f t="shared" ref="BO28:BP28" si="24">SUM(C28,E28,G28,I28,K28,M28,O28,Q28,S28,U28,W28,Y28,AA28,AC28,AE28,AG28,AI28,AK28,AM28,AO28,AQ28,AS28,AU28,AW28,AY28,BA28,BC28,BE28,BG28,BI28,BK28,BM28)</f>
        <v>0</v>
      </c>
      <c r="BP28" s="100">
        <f t="shared" si="24"/>
        <v>0</v>
      </c>
    </row>
    <row r="29" spans="1:68" x14ac:dyDescent="0.2">
      <c r="A29" s="129"/>
      <c r="B29" s="98" t="s">
        <v>687</v>
      </c>
      <c r="C29" s="101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/>
      <c r="BJ29" s="100"/>
      <c r="BK29" s="101"/>
      <c r="BL29" s="100"/>
      <c r="BM29" s="101"/>
      <c r="BN29" s="100"/>
      <c r="BO29" s="101">
        <f t="shared" ref="BO29:BP29" si="25">SUM(C29,E29,G29,I29,K29,M29,O29,Q29,S29,U29,W29,Y29,AA29,AC29,AE29,AG29,AI29,AK29,AM29,AO29,AQ29,AS29,AU29,AW29,AY29,BA29,BC29,BE29,BG29,BI29,BK29,BM29)</f>
        <v>0</v>
      </c>
      <c r="BP29" s="100">
        <f t="shared" si="25"/>
        <v>0</v>
      </c>
    </row>
    <row r="30" spans="1:68" x14ac:dyDescent="0.2">
      <c r="A30" s="129"/>
      <c r="B30" s="98" t="s">
        <v>688</v>
      </c>
      <c r="C30" s="101"/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  <c r="BK30" s="101"/>
      <c r="BL30" s="100"/>
      <c r="BM30" s="101"/>
      <c r="BN30" s="100"/>
      <c r="BO30" s="101">
        <f t="shared" ref="BO30:BP30" si="26">SUM(C30,E30,G30,I30,K30,M30,O30,Q30,S30,U30,W30,Y30,AA30,AC30,AE30,AG30,AI30,AK30,AM30,AO30,AQ30,AS30,AU30,AW30,AY30,BA30,BC30,BE30,BG30,BI30,BK30,BM30)</f>
        <v>0</v>
      </c>
      <c r="BP30" s="100">
        <f t="shared" si="26"/>
        <v>0</v>
      </c>
    </row>
    <row r="31" spans="1:68" x14ac:dyDescent="0.2">
      <c r="A31" s="129"/>
      <c r="B31" s="98" t="s">
        <v>689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  <c r="BK31" s="101"/>
      <c r="BL31" s="100"/>
      <c r="BM31" s="101"/>
      <c r="BN31" s="100"/>
      <c r="BO31" s="101">
        <f t="shared" ref="BO31:BP31" si="27">SUM(C31,E31,G31,I31,K31,M31,O31,Q31,S31,U31,W31,Y31,AA31,AC31,AE31,AG31,AI31,AK31,AM31,AO31,AQ31,AS31,AU31,AW31,AY31,BA31,BC31,BE31,BG31,BI31,BK31,BM31)</f>
        <v>0</v>
      </c>
      <c r="BP31" s="100">
        <f t="shared" si="27"/>
        <v>0</v>
      </c>
    </row>
    <row r="32" spans="1:68" x14ac:dyDescent="0.2">
      <c r="A32" s="129"/>
      <c r="B32" s="98" t="s">
        <v>690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7">
        <v>1</v>
      </c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/>
      <c r="BJ32" s="100"/>
      <c r="BK32" s="101"/>
      <c r="BL32" s="100"/>
      <c r="BM32" s="101"/>
      <c r="BN32" s="100"/>
      <c r="BO32" s="101">
        <f t="shared" ref="BO32:BP32" si="28">SUM(C32,E32,G32,I32,K32,M32,O32,Q32,S32,U32,W32,Y32,AA32,AC32,AE32,AG32,AI32,AK32,AM32,AO32,AQ32,AS32,AU32,AW32,AY32,BA32,BC32,BE32,BG32,BI32,BK32,BM32)</f>
        <v>1</v>
      </c>
      <c r="BP32" s="100">
        <f t="shared" si="28"/>
        <v>0</v>
      </c>
    </row>
    <row r="33" spans="1:68" x14ac:dyDescent="0.2">
      <c r="A33" s="129"/>
      <c r="B33" s="98" t="s">
        <v>691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  <c r="BK33" s="101"/>
      <c r="BL33" s="100"/>
      <c r="BM33" s="101"/>
      <c r="BN33" s="100"/>
      <c r="BO33" s="101">
        <f t="shared" ref="BO33:BP33" si="29">SUM(C33,E33,G33,I33,K33,M33,O33,Q33,S33,U33,W33,Y33,AA33,AC33,AE33,AG33,AI33,AK33,AM33,AO33,AQ33,AS33,AU33,AW33,AY33,BA33,BC33,BE33,BG33,BI33,BK33,BM33)</f>
        <v>0</v>
      </c>
      <c r="BP33" s="100">
        <f t="shared" si="29"/>
        <v>0</v>
      </c>
    </row>
    <row r="34" spans="1:68" x14ac:dyDescent="0.2">
      <c r="A34" s="130"/>
      <c r="B34" s="103" t="s">
        <v>692</v>
      </c>
      <c r="C34" s="104"/>
      <c r="D34" s="105"/>
      <c r="E34" s="104"/>
      <c r="F34" s="105"/>
      <c r="G34" s="104"/>
      <c r="H34" s="105"/>
      <c r="I34" s="104"/>
      <c r="J34" s="105"/>
      <c r="K34" s="104"/>
      <c r="L34" s="105"/>
      <c r="M34" s="104"/>
      <c r="N34" s="105"/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4"/>
      <c r="BJ34" s="105"/>
      <c r="BK34" s="104"/>
      <c r="BL34" s="105"/>
      <c r="BM34" s="104"/>
      <c r="BN34" s="105"/>
      <c r="BO34" s="101">
        <f t="shared" ref="BO34:BP34" si="30">SUM(C34,E34,G34,I34,K34,M34,O34,Q34,S34,U34,W34,Y34,AA34,AC34,AE34,AG34,AI34,AK34,AM34,AO34,AQ34,AS34,AU34,AW34,AY34,BA34,BC34,BE34,BG34,BI34,BK34,BM34)</f>
        <v>0</v>
      </c>
      <c r="BP34" s="100">
        <f t="shared" si="30"/>
        <v>0</v>
      </c>
    </row>
    <row r="35" spans="1:68" x14ac:dyDescent="0.2">
      <c r="A35" s="143" t="s">
        <v>42</v>
      </c>
      <c r="B35" s="109" t="s">
        <v>693</v>
      </c>
      <c r="C35" s="101"/>
      <c r="D35" s="100"/>
      <c r="E35" s="101"/>
      <c r="F35" s="100"/>
      <c r="G35" s="101"/>
      <c r="H35" s="100"/>
      <c r="I35" s="101"/>
      <c r="J35" s="100"/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00"/>
      <c r="AE35" s="107">
        <v>2</v>
      </c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/>
      <c r="BJ35" s="100"/>
      <c r="BK35" s="101"/>
      <c r="BL35" s="100"/>
      <c r="BM35" s="101"/>
      <c r="BN35" s="100"/>
      <c r="BO35" s="101">
        <f t="shared" ref="BO35:BP35" si="31">SUM(C35,E35,G35,I35,K35,M35,O35,Q35,S35,U35,W35,Y35,AA35,AC35,AE35,AG35,AI35,AK35,AM35,AO35,AQ35,AS35,AU35,AW35,AY35,BA35,BC35,BE35,BG35,BI35,BK35,BM35)</f>
        <v>2</v>
      </c>
      <c r="BP35" s="100">
        <f t="shared" si="31"/>
        <v>0</v>
      </c>
    </row>
    <row r="36" spans="1:68" x14ac:dyDescent="0.2">
      <c r="A36" s="129"/>
      <c r="B36" s="109" t="s">
        <v>694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7">
        <v>1</v>
      </c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  <c r="BK36" s="101"/>
      <c r="BL36" s="100"/>
      <c r="BM36" s="101"/>
      <c r="BN36" s="100"/>
      <c r="BO36" s="101">
        <f t="shared" ref="BO36:BP36" si="32">SUM(C36,E36,G36,I36,K36,M36,O36,Q36,S36,U36,W36,Y36,AA36,AC36,AE36,AG36,AI36,AK36,AM36,AO36,AQ36,AS36,AU36,AW36,AY36,BA36,BC36,BE36,BG36,BI36,BK36,BM36)</f>
        <v>1</v>
      </c>
      <c r="BP36" s="100">
        <f t="shared" si="32"/>
        <v>0</v>
      </c>
    </row>
    <row r="37" spans="1:68" x14ac:dyDescent="0.2">
      <c r="A37" s="129"/>
      <c r="B37" s="109" t="s">
        <v>695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  <c r="BK37" s="101"/>
      <c r="BL37" s="100"/>
      <c r="BM37" s="101">
        <v>1</v>
      </c>
      <c r="BN37" s="100"/>
      <c r="BO37" s="101">
        <f t="shared" ref="BO37:BP37" si="33">SUM(C37,E37,G37,I37,K37,M37,O37,Q37,S37,U37,W37,Y37,AA37,AC37,AE37,AG37,AI37,AK37,AM37,AO37,AQ37,AS37,AU37,AW37,AY37,BA37,BC37,BE37,BG37,BI37,BK37,BM37)</f>
        <v>1</v>
      </c>
      <c r="BP37" s="100">
        <f t="shared" si="33"/>
        <v>0</v>
      </c>
    </row>
    <row r="38" spans="1:68" x14ac:dyDescent="0.2">
      <c r="A38" s="129"/>
      <c r="B38" s="100" t="s">
        <v>225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  <c r="BK38" s="101"/>
      <c r="BL38" s="100"/>
      <c r="BM38" s="101"/>
      <c r="BN38" s="100"/>
      <c r="BO38" s="101"/>
      <c r="BP38" s="100"/>
    </row>
    <row r="39" spans="1:68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  <c r="BK39" s="101"/>
      <c r="BL39" s="100"/>
      <c r="BM39" s="101"/>
      <c r="BN39" s="100"/>
      <c r="BO39" s="101"/>
      <c r="BP39" s="100"/>
    </row>
    <row r="40" spans="1:68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  <c r="BK40" s="101"/>
      <c r="BL40" s="100"/>
      <c r="BM40" s="101"/>
      <c r="BN40" s="100"/>
      <c r="BO40" s="101"/>
      <c r="BP40" s="100"/>
    </row>
    <row r="41" spans="1:68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  <c r="BK41" s="101"/>
      <c r="BL41" s="100"/>
      <c r="BM41" s="101"/>
      <c r="BN41" s="100"/>
      <c r="BO41" s="101"/>
      <c r="BP41" s="100"/>
    </row>
    <row r="42" spans="1:68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  <c r="BK42" s="101"/>
      <c r="BL42" s="100"/>
      <c r="BM42" s="101"/>
      <c r="BN42" s="100"/>
      <c r="BO42" s="101"/>
      <c r="BP42" s="100"/>
    </row>
    <row r="43" spans="1:68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  <c r="BK43" s="101"/>
      <c r="BL43" s="100"/>
      <c r="BM43" s="101"/>
      <c r="BN43" s="100"/>
      <c r="BO43" s="101"/>
      <c r="BP43" s="100"/>
    </row>
    <row r="44" spans="1:68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  <c r="BK44" s="101"/>
      <c r="BL44" s="100"/>
      <c r="BM44" s="101"/>
      <c r="BN44" s="100"/>
      <c r="BO44" s="101"/>
      <c r="BP44" s="100"/>
    </row>
    <row r="45" spans="1:68" x14ac:dyDescent="0.2">
      <c r="A45" s="106"/>
    </row>
    <row r="46" spans="1:68" ht="12.75" x14ac:dyDescent="0.2">
      <c r="A46" s="106"/>
    </row>
    <row r="47" spans="1:68" ht="12.75" x14ac:dyDescent="0.2">
      <c r="A47" s="106"/>
    </row>
    <row r="48" spans="1:68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7">
    <mergeCell ref="AO2:AP2"/>
    <mergeCell ref="AE2:AF2"/>
    <mergeCell ref="AG2:AH2"/>
    <mergeCell ref="AI2:AJ2"/>
    <mergeCell ref="AK2:AL2"/>
    <mergeCell ref="AM2:AN2"/>
    <mergeCell ref="A4:A26"/>
    <mergeCell ref="A27:A34"/>
    <mergeCell ref="A35:A44"/>
    <mergeCell ref="S2:T2"/>
    <mergeCell ref="U2:V2"/>
    <mergeCell ref="BK2:BL2"/>
    <mergeCell ref="BM2:BN2"/>
    <mergeCell ref="BO2:BP2"/>
    <mergeCell ref="C1:BM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BJ100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  <col min="3" max="62" width="6" customWidth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5</v>
      </c>
      <c r="BJ2" s="140"/>
    </row>
    <row r="3" spans="1:62" x14ac:dyDescent="0.2">
      <c r="A3" s="94"/>
      <c r="B3" s="95" t="s">
        <v>696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697</v>
      </c>
      <c r="C4" s="108">
        <v>2</v>
      </c>
      <c r="D4" s="100"/>
      <c r="E4" s="107">
        <v>1</v>
      </c>
      <c r="F4" s="100"/>
      <c r="G4" s="101"/>
      <c r="H4" s="100"/>
      <c r="I4" s="101"/>
      <c r="J4" s="100"/>
      <c r="K4" s="107">
        <v>2</v>
      </c>
      <c r="L4" s="100"/>
      <c r="M4" s="101"/>
      <c r="N4" s="100"/>
      <c r="O4" s="107">
        <v>1</v>
      </c>
      <c r="P4" s="100"/>
      <c r="Q4" s="107">
        <v>4</v>
      </c>
      <c r="R4" s="100"/>
      <c r="S4" s="107">
        <v>3</v>
      </c>
      <c r="T4" s="100"/>
      <c r="U4" s="101"/>
      <c r="V4" s="100"/>
      <c r="W4" s="101"/>
      <c r="X4" s="100"/>
      <c r="Y4" s="107">
        <v>3</v>
      </c>
      <c r="Z4" s="100"/>
      <c r="AA4" s="107">
        <v>1</v>
      </c>
      <c r="AB4" s="100"/>
      <c r="AC4" s="101"/>
      <c r="AD4" s="100"/>
      <c r="AE4" s="101"/>
      <c r="AF4" s="100"/>
      <c r="AG4" s="101"/>
      <c r="AH4" s="100"/>
      <c r="AI4" s="107">
        <v>2</v>
      </c>
      <c r="AJ4" s="100"/>
      <c r="AK4" s="107">
        <v>1</v>
      </c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>
        <f t="shared" ref="BI4:BJ4" si="0">SUM(C4,E4,G4,I4,K4,M4,O4,Q4,S4,U4,W4,Y4,AA4,AC4,AE4,AG4,AI4,AK4,AM4)</f>
        <v>20</v>
      </c>
      <c r="BJ4" s="100">
        <f t="shared" si="0"/>
        <v>0</v>
      </c>
    </row>
    <row r="5" spans="1:62" x14ac:dyDescent="0.2">
      <c r="A5" s="129"/>
      <c r="B5" s="98" t="s">
        <v>698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>
        <f t="shared" ref="BI5:BJ5" si="1">SUM(C5,E5,G5,I5,K5,M5,O5,Q5,S5,U5,W5,Y5,AA5,AC5,AE5,AG5,AI5,AK5,AM5)</f>
        <v>0</v>
      </c>
      <c r="BJ5" s="100">
        <f t="shared" si="1"/>
        <v>0</v>
      </c>
    </row>
    <row r="6" spans="1:62" x14ac:dyDescent="0.2">
      <c r="A6" s="129"/>
      <c r="B6" s="98" t="s">
        <v>699</v>
      </c>
      <c r="C6" s="108">
        <v>2</v>
      </c>
      <c r="D6" s="100"/>
      <c r="E6" s="101"/>
      <c r="F6" s="100"/>
      <c r="G6" s="101"/>
      <c r="H6" s="100"/>
      <c r="I6" s="101"/>
      <c r="J6" s="100"/>
      <c r="K6" s="101"/>
      <c r="L6" s="100"/>
      <c r="M6" s="101"/>
      <c r="N6" s="100"/>
      <c r="O6" s="101"/>
      <c r="P6" s="100"/>
      <c r="Q6" s="101"/>
      <c r="R6" s="100"/>
      <c r="S6" s="107">
        <v>44</v>
      </c>
      <c r="T6" s="100"/>
      <c r="U6" s="101"/>
      <c r="V6" s="100"/>
      <c r="W6" s="107">
        <v>1</v>
      </c>
      <c r="X6" s="100"/>
      <c r="Y6" s="107">
        <v>3</v>
      </c>
      <c r="Z6" s="100"/>
      <c r="AA6" s="107">
        <v>1</v>
      </c>
      <c r="AB6" s="100"/>
      <c r="AC6" s="107">
        <v>4</v>
      </c>
      <c r="AD6" s="100"/>
      <c r="AE6" s="107">
        <v>2</v>
      </c>
      <c r="AF6" s="100"/>
      <c r="AG6" s="107">
        <v>3</v>
      </c>
      <c r="AH6" s="100"/>
      <c r="AI6" s="107">
        <v>1</v>
      </c>
      <c r="AJ6" s="100"/>
      <c r="AK6" s="107">
        <v>1</v>
      </c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>
        <f t="shared" ref="BI6:BJ6" si="2">SUM(C6,E6,G6,I6,K6,M6,O6,Q6,S6,U6,W6,Y6,AA6,AC6,AE6,AG6,AI6,AK6,AM6)</f>
        <v>62</v>
      </c>
      <c r="BJ6" s="100">
        <f t="shared" si="2"/>
        <v>0</v>
      </c>
    </row>
    <row r="7" spans="1:62" x14ac:dyDescent="0.2">
      <c r="A7" s="129"/>
      <c r="B7" s="98" t="s">
        <v>700</v>
      </c>
      <c r="C7" s="107">
        <v>34</v>
      </c>
      <c r="D7" s="100"/>
      <c r="E7" s="107">
        <v>31</v>
      </c>
      <c r="F7" s="100"/>
      <c r="G7" s="107">
        <v>50</v>
      </c>
      <c r="H7" s="100"/>
      <c r="I7" s="107">
        <v>50</v>
      </c>
      <c r="J7" s="100"/>
      <c r="K7" s="107">
        <v>52</v>
      </c>
      <c r="L7" s="100"/>
      <c r="M7" s="107">
        <v>12</v>
      </c>
      <c r="N7" s="100"/>
      <c r="O7" s="107">
        <v>68</v>
      </c>
      <c r="P7" s="100"/>
      <c r="Q7" s="107">
        <v>44</v>
      </c>
      <c r="R7" s="100"/>
      <c r="S7" s="101"/>
      <c r="T7" s="100"/>
      <c r="U7" s="107">
        <v>79</v>
      </c>
      <c r="V7" s="100"/>
      <c r="W7" s="107">
        <v>40</v>
      </c>
      <c r="X7" s="100"/>
      <c r="Y7" s="107">
        <v>60</v>
      </c>
      <c r="Z7" s="100"/>
      <c r="AA7" s="107">
        <v>64</v>
      </c>
      <c r="AB7" s="100"/>
      <c r="AC7" s="107">
        <v>52</v>
      </c>
      <c r="AD7" s="100"/>
      <c r="AE7" s="107">
        <v>52</v>
      </c>
      <c r="AF7" s="100"/>
      <c r="AG7" s="107">
        <v>25</v>
      </c>
      <c r="AH7" s="100"/>
      <c r="AI7" s="107">
        <v>54</v>
      </c>
      <c r="AJ7" s="100"/>
      <c r="AK7" s="107">
        <v>53</v>
      </c>
      <c r="AL7" s="100"/>
      <c r="AM7" s="107">
        <v>61</v>
      </c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>
        <f t="shared" ref="BI7:BJ7" si="3">SUM(C7,E7,G7,I7,K7,M7,O7,Q7,S7,U7,W7,Y7,AA7,AC7,AE7,AG7,AI7,AK7,AM7)</f>
        <v>881</v>
      </c>
      <c r="BJ7" s="100">
        <f t="shared" si="3"/>
        <v>0</v>
      </c>
    </row>
    <row r="8" spans="1:62" x14ac:dyDescent="0.2">
      <c r="A8" s="129"/>
      <c r="B8" s="98" t="s">
        <v>701</v>
      </c>
      <c r="C8" s="108">
        <v>48</v>
      </c>
      <c r="D8" s="100"/>
      <c r="E8" s="107">
        <v>10</v>
      </c>
      <c r="F8" s="100"/>
      <c r="G8" s="101"/>
      <c r="H8" s="100"/>
      <c r="I8" s="107"/>
      <c r="J8" s="100"/>
      <c r="K8" s="107">
        <v>34</v>
      </c>
      <c r="L8" s="100"/>
      <c r="M8" s="107">
        <v>31</v>
      </c>
      <c r="N8" s="100"/>
      <c r="O8" s="107">
        <v>19</v>
      </c>
      <c r="P8" s="100"/>
      <c r="Q8" s="107">
        <v>21</v>
      </c>
      <c r="R8" s="100"/>
      <c r="S8" s="107">
        <v>12</v>
      </c>
      <c r="T8" s="100"/>
      <c r="U8" s="107">
        <v>11</v>
      </c>
      <c r="V8" s="100"/>
      <c r="W8" s="107">
        <v>9</v>
      </c>
      <c r="X8" s="100"/>
      <c r="Y8" s="101"/>
      <c r="Z8" s="100"/>
      <c r="AA8" s="107">
        <v>9</v>
      </c>
      <c r="AB8" s="100"/>
      <c r="AC8" s="107">
        <v>19</v>
      </c>
      <c r="AD8" s="109">
        <v>1</v>
      </c>
      <c r="AE8" s="107">
        <v>1</v>
      </c>
      <c r="AF8" s="100"/>
      <c r="AG8" s="107">
        <v>46</v>
      </c>
      <c r="AH8" s="100"/>
      <c r="AI8" s="107">
        <v>33</v>
      </c>
      <c r="AJ8" s="100"/>
      <c r="AK8" s="107">
        <v>22</v>
      </c>
      <c r="AL8" s="100"/>
      <c r="AM8" s="107">
        <v>25</v>
      </c>
      <c r="AN8" s="100"/>
      <c r="AO8" s="101"/>
      <c r="AP8" s="100"/>
      <c r="AQ8" s="101"/>
      <c r="AR8" s="100"/>
      <c r="AS8" s="101"/>
      <c r="AT8" s="100"/>
      <c r="AU8" s="101"/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>
        <f t="shared" ref="BI8:BJ8" si="4">SUM(C8,E8,G8,I8,K8,M8,O8,Q8,S8,U8,W8,Y8,AA8,AC8,AE8,AG8,AI8,AK8,AM8)</f>
        <v>350</v>
      </c>
      <c r="BJ8" s="100">
        <f t="shared" si="4"/>
        <v>1</v>
      </c>
    </row>
    <row r="9" spans="1:62" x14ac:dyDescent="0.2">
      <c r="A9" s="129"/>
      <c r="B9" s="98" t="s">
        <v>702</v>
      </c>
      <c r="C9" s="99"/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  <c r="T9" s="100"/>
      <c r="U9" s="101"/>
      <c r="V9" s="100"/>
      <c r="W9" s="107">
        <v>1</v>
      </c>
      <c r="X9" s="100"/>
      <c r="Y9" s="101"/>
      <c r="Z9" s="100"/>
      <c r="AA9" s="101"/>
      <c r="AB9" s="100"/>
      <c r="AC9" s="101"/>
      <c r="AD9" s="100"/>
      <c r="AE9" s="107">
        <v>1</v>
      </c>
      <c r="AF9" s="100"/>
      <c r="AG9" s="101"/>
      <c r="AH9" s="100"/>
      <c r="AI9" s="101"/>
      <c r="AJ9" s="100"/>
      <c r="AK9" s="107">
        <v>1</v>
      </c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>
        <f t="shared" ref="BI9:BJ9" si="5">SUM(C9,E9,G9,I9,K9,M9,O9,Q9,S9,U9,W9,Y9,AA9,AC9,AE9,AG9,AI9,AK9,AM9)</f>
        <v>3</v>
      </c>
      <c r="BJ9" s="100">
        <f t="shared" si="5"/>
        <v>0</v>
      </c>
    </row>
    <row r="10" spans="1:62" x14ac:dyDescent="0.2">
      <c r="A10" s="129"/>
      <c r="B10" s="98" t="s">
        <v>703</v>
      </c>
      <c r="C10" s="101"/>
      <c r="D10" s="100"/>
      <c r="E10" s="101"/>
      <c r="F10" s="100"/>
      <c r="G10" s="107">
        <v>12</v>
      </c>
      <c r="H10" s="100"/>
      <c r="I10" s="101"/>
      <c r="J10" s="100"/>
      <c r="K10" s="107">
        <v>3</v>
      </c>
      <c r="L10" s="100"/>
      <c r="M10" s="107">
        <v>2</v>
      </c>
      <c r="N10" s="100"/>
      <c r="O10" s="107">
        <v>2</v>
      </c>
      <c r="P10" s="100"/>
      <c r="Q10" s="107">
        <v>9</v>
      </c>
      <c r="R10" s="100"/>
      <c r="S10" s="107">
        <v>1</v>
      </c>
      <c r="T10" s="100"/>
      <c r="U10" s="101"/>
      <c r="V10" s="100"/>
      <c r="W10" s="107">
        <v>1</v>
      </c>
      <c r="X10" s="100"/>
      <c r="Y10" s="107">
        <v>2</v>
      </c>
      <c r="Z10" s="100"/>
      <c r="AA10" s="101"/>
      <c r="AB10" s="100"/>
      <c r="AC10" s="101"/>
      <c r="AD10" s="100"/>
      <c r="AE10" s="107">
        <v>31</v>
      </c>
      <c r="AF10" s="100"/>
      <c r="AG10" s="107">
        <v>5</v>
      </c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>
        <f t="shared" ref="BI10:BJ10" si="6">SUM(C10,E10,G10,I10,K10,M10,O10,Q10,S10,U10,W10,Y10,AA10,AC10,AE10,AG10,AI10,AK10,AM10)</f>
        <v>68</v>
      </c>
      <c r="BJ10" s="100">
        <f t="shared" si="6"/>
        <v>0</v>
      </c>
    </row>
    <row r="11" spans="1:62" x14ac:dyDescent="0.2">
      <c r="A11" s="129"/>
      <c r="B11" s="102" t="s">
        <v>704</v>
      </c>
      <c r="C11" s="99"/>
      <c r="D11" s="100"/>
      <c r="E11" s="101"/>
      <c r="F11" s="100"/>
      <c r="G11" s="101"/>
      <c r="H11" s="109">
        <v>3</v>
      </c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9">
        <v>10</v>
      </c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>
        <f t="shared" ref="BI11:BJ11" si="7">SUM(C11,E11,G11,I11,K11,M11,O11,Q11,S11,U11,W11,Y11,AA11,AC11,AE11,AG11,AI11,AK11,AM11)</f>
        <v>0</v>
      </c>
      <c r="BJ11" s="100">
        <f t="shared" si="7"/>
        <v>13</v>
      </c>
    </row>
    <row r="12" spans="1:62" x14ac:dyDescent="0.2">
      <c r="A12" s="129"/>
      <c r="B12" s="98" t="s">
        <v>705</v>
      </c>
      <c r="C12" s="108">
        <v>1</v>
      </c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7">
        <v>1</v>
      </c>
      <c r="T12" s="100"/>
      <c r="U12" s="107">
        <v>2</v>
      </c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7">
        <v>1</v>
      </c>
      <c r="AH12" s="100"/>
      <c r="AI12" s="107">
        <v>3</v>
      </c>
      <c r="AJ12" s="100"/>
      <c r="AK12" s="107">
        <v>2</v>
      </c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>
        <f t="shared" ref="BI12:BJ12" si="8">SUM(C12,E12,G12,I12,K12,M12,O12,Q12,S12,U12,W12,Y12,AA12,AC12,AE12,AG12,AI12,AK12,AM12)</f>
        <v>10</v>
      </c>
      <c r="BJ12" s="100">
        <f t="shared" si="8"/>
        <v>0</v>
      </c>
    </row>
    <row r="13" spans="1:62" x14ac:dyDescent="0.2">
      <c r="A13" s="129"/>
      <c r="B13" s="98" t="s">
        <v>706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9">
        <v>1</v>
      </c>
      <c r="M13" s="101"/>
      <c r="N13" s="100"/>
      <c r="O13" s="107">
        <v>1</v>
      </c>
      <c r="P13" s="100"/>
      <c r="Q13" s="107">
        <v>2</v>
      </c>
      <c r="R13" s="100"/>
      <c r="S13" s="107">
        <v>1</v>
      </c>
      <c r="T13" s="100"/>
      <c r="U13" s="101"/>
      <c r="V13" s="100"/>
      <c r="W13" s="101"/>
      <c r="X13" s="100"/>
      <c r="Y13" s="101"/>
      <c r="Z13" s="100"/>
      <c r="AA13" s="107">
        <v>2</v>
      </c>
      <c r="AB13" s="100"/>
      <c r="AC13" s="107">
        <v>2</v>
      </c>
      <c r="AD13" s="100"/>
      <c r="AE13" s="107">
        <v>1</v>
      </c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>
        <f t="shared" ref="BI13:BJ13" si="9">SUM(C13,E13,G13,I13,K13,M13,O13,Q13,S13,U13,W13,Y13,AA13,AC13,AE13,AG13,AI13,AK13,AM13)</f>
        <v>9</v>
      </c>
      <c r="BJ13" s="100">
        <f t="shared" si="9"/>
        <v>1</v>
      </c>
    </row>
    <row r="14" spans="1:62" x14ac:dyDescent="0.2">
      <c r="A14" s="129"/>
      <c r="B14" s="98" t="s">
        <v>707</v>
      </c>
      <c r="C14" s="107">
        <v>4</v>
      </c>
      <c r="D14" s="109">
        <v>4</v>
      </c>
      <c r="E14" s="101"/>
      <c r="F14" s="109">
        <v>16</v>
      </c>
      <c r="G14" s="101"/>
      <c r="H14" s="100"/>
      <c r="I14" s="107">
        <v>1</v>
      </c>
      <c r="J14" s="109">
        <v>4</v>
      </c>
      <c r="K14" s="101"/>
      <c r="L14" s="109">
        <v>8</v>
      </c>
      <c r="M14" s="107">
        <v>4</v>
      </c>
      <c r="N14" s="109">
        <v>2</v>
      </c>
      <c r="O14" s="101"/>
      <c r="P14" s="109">
        <v>11</v>
      </c>
      <c r="Q14" s="101"/>
      <c r="R14" s="109">
        <v>20</v>
      </c>
      <c r="S14" s="107">
        <v>3</v>
      </c>
      <c r="T14" s="100"/>
      <c r="U14" s="101"/>
      <c r="V14" s="109">
        <v>3</v>
      </c>
      <c r="W14" s="101"/>
      <c r="X14" s="109">
        <v>29</v>
      </c>
      <c r="Y14" s="107">
        <v>8</v>
      </c>
      <c r="Z14" s="109">
        <v>2</v>
      </c>
      <c r="AA14" s="101"/>
      <c r="AB14" s="109">
        <v>9</v>
      </c>
      <c r="AC14" s="107">
        <v>4</v>
      </c>
      <c r="AD14" s="109">
        <v>1</v>
      </c>
      <c r="AE14" s="107">
        <v>2</v>
      </c>
      <c r="AF14" s="109">
        <v>5</v>
      </c>
      <c r="AG14" s="107">
        <v>1</v>
      </c>
      <c r="AH14" s="109">
        <v>6</v>
      </c>
      <c r="AI14" s="101"/>
      <c r="AJ14" s="109">
        <v>2</v>
      </c>
      <c r="AK14" s="107">
        <v>2</v>
      </c>
      <c r="AL14" s="109">
        <v>5</v>
      </c>
      <c r="AM14" s="101"/>
      <c r="AN14" s="100"/>
      <c r="AO14" s="101"/>
      <c r="AP14" s="100"/>
      <c r="AQ14" s="101"/>
      <c r="AR14" s="100"/>
      <c r="AS14" s="101"/>
      <c r="AT14" s="100"/>
      <c r="AU14" s="101"/>
      <c r="AV14" s="100"/>
      <c r="AW14" s="101"/>
      <c r="AX14" s="100"/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>
        <f t="shared" ref="BI14:BJ14" si="10">SUM(C14,E14,G14,I14,K14,M14,O14,Q14,S14,U14,W14,Y14,AA14,AC14,AE14,AG14,AI14,AK14,AM14)</f>
        <v>29</v>
      </c>
      <c r="BJ14" s="100">
        <f t="shared" si="10"/>
        <v>127</v>
      </c>
    </row>
    <row r="15" spans="1:62" x14ac:dyDescent="0.2">
      <c r="A15" s="129"/>
      <c r="B15" s="98" t="s">
        <v>708</v>
      </c>
      <c r="C15" s="107">
        <v>7</v>
      </c>
      <c r="D15" s="100"/>
      <c r="E15" s="107">
        <v>1</v>
      </c>
      <c r="F15" s="100"/>
      <c r="G15" s="101"/>
      <c r="H15" s="100"/>
      <c r="I15" s="101"/>
      <c r="J15" s="100"/>
      <c r="K15" s="101"/>
      <c r="L15" s="109">
        <v>1</v>
      </c>
      <c r="M15" s="101"/>
      <c r="N15" s="109">
        <v>2</v>
      </c>
      <c r="O15" s="101"/>
      <c r="P15" s="100"/>
      <c r="Q15" s="101"/>
      <c r="R15" s="100"/>
      <c r="S15" s="101"/>
      <c r="T15" s="100"/>
      <c r="U15" s="101"/>
      <c r="V15" s="100"/>
      <c r="W15" s="101"/>
      <c r="X15" s="109">
        <v>2</v>
      </c>
      <c r="Y15" s="101"/>
      <c r="Z15" s="100"/>
      <c r="AA15" s="107">
        <v>1</v>
      </c>
      <c r="AB15" s="100"/>
      <c r="AC15" s="107">
        <v>5</v>
      </c>
      <c r="AD15" s="100"/>
      <c r="AE15" s="101"/>
      <c r="AF15" s="100"/>
      <c r="AG15" s="107">
        <v>1</v>
      </c>
      <c r="AH15" s="100"/>
      <c r="AI15" s="101"/>
      <c r="AJ15" s="100"/>
      <c r="AK15" s="101"/>
      <c r="AL15" s="100"/>
      <c r="AM15" s="107">
        <v>1</v>
      </c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>
        <f t="shared" ref="BI15:BJ15" si="11">SUM(C15,E15,G15,I15,K15,M15,O15,Q15,S15,U15,W15,Y15,AA15,AC15,AE15,AG15,AI15,AK15,AM15)</f>
        <v>16</v>
      </c>
      <c r="BJ15" s="100">
        <f t="shared" si="11"/>
        <v>5</v>
      </c>
    </row>
    <row r="16" spans="1:62" x14ac:dyDescent="0.2">
      <c r="A16" s="129"/>
      <c r="B16" s="98" t="s">
        <v>709</v>
      </c>
      <c r="C16" s="101"/>
      <c r="D16" s="100"/>
      <c r="E16" s="101"/>
      <c r="F16" s="100"/>
      <c r="G16" s="101"/>
      <c r="H16" s="100"/>
      <c r="I16" s="101"/>
      <c r="J16" s="100"/>
      <c r="K16" s="107">
        <v>1</v>
      </c>
      <c r="L16" s="109">
        <v>1</v>
      </c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7">
        <v>1</v>
      </c>
      <c r="AB16" s="100"/>
      <c r="AC16" s="101"/>
      <c r="AD16" s="100"/>
      <c r="AE16" s="101"/>
      <c r="AF16" s="100"/>
      <c r="AG16" s="101"/>
      <c r="AH16" s="100"/>
      <c r="AI16" s="101"/>
      <c r="AJ16" s="100"/>
      <c r="AK16" s="107">
        <v>1</v>
      </c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>
        <f t="shared" ref="BI16:BJ16" si="12">SUM(C16,E16,G16,I16,K16,M16,O16,Q16,S16,U16,W16,Y16,AA16,AC16,AE16,AG16,AI16,AK16,AM16)</f>
        <v>3</v>
      </c>
      <c r="BJ16" s="100">
        <f t="shared" si="12"/>
        <v>1</v>
      </c>
    </row>
    <row r="17" spans="1:62" x14ac:dyDescent="0.2">
      <c r="A17" s="129"/>
      <c r="B17" s="98" t="s">
        <v>710</v>
      </c>
      <c r="C17" s="107">
        <v>3</v>
      </c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>
        <f t="shared" ref="BI17:BJ17" si="13">SUM(C17,E17,G17,I17,K17,M17,O17,Q17,S17,U17,W17,Y17,AA17,AC17,AE17,AG17,AI17,AK17,AM17)</f>
        <v>3</v>
      </c>
      <c r="BJ17" s="100">
        <f t="shared" si="13"/>
        <v>0</v>
      </c>
    </row>
    <row r="18" spans="1:62" x14ac:dyDescent="0.2">
      <c r="A18" s="129"/>
      <c r="B18" s="98" t="s">
        <v>711</v>
      </c>
      <c r="C18" s="107">
        <v>31</v>
      </c>
      <c r="D18" s="100"/>
      <c r="E18" s="101"/>
      <c r="F18" s="100"/>
      <c r="G18" s="101"/>
      <c r="H18" s="100"/>
      <c r="I18" s="101"/>
      <c r="J18" s="100"/>
      <c r="K18" s="107">
        <v>1</v>
      </c>
      <c r="L18" s="100"/>
      <c r="M18" s="101"/>
      <c r="N18" s="100"/>
      <c r="O18" s="107">
        <v>3</v>
      </c>
      <c r="P18" s="100"/>
      <c r="Q18" s="107">
        <v>8</v>
      </c>
      <c r="R18" s="100"/>
      <c r="S18" s="101"/>
      <c r="T18" s="100"/>
      <c r="U18" s="107">
        <v>2</v>
      </c>
      <c r="V18" s="100"/>
      <c r="W18" s="107">
        <v>2</v>
      </c>
      <c r="X18" s="100"/>
      <c r="Y18" s="107">
        <v>2</v>
      </c>
      <c r="Z18" s="100"/>
      <c r="AA18" s="107">
        <v>1</v>
      </c>
      <c r="AB18" s="100"/>
      <c r="AC18" s="107">
        <v>6</v>
      </c>
      <c r="AD18" s="100"/>
      <c r="AE18" s="107">
        <v>3</v>
      </c>
      <c r="AF18" s="100"/>
      <c r="AG18" s="107">
        <v>6</v>
      </c>
      <c r="AH18" s="100"/>
      <c r="AI18" s="107">
        <v>2</v>
      </c>
      <c r="AJ18" s="109">
        <v>1</v>
      </c>
      <c r="AK18" s="107">
        <v>1</v>
      </c>
      <c r="AL18" s="100"/>
      <c r="AM18" s="107">
        <v>3</v>
      </c>
      <c r="AN18" s="100"/>
      <c r="AO18" s="101"/>
      <c r="AP18" s="100"/>
      <c r="AQ18" s="101"/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>
        <f t="shared" ref="BI18:BJ18" si="14">SUM(C18,E18,G18,I18,K18,M18,O18,Q18,S18,U18,W18,Y18,AA18,AC18,AE18,AG18,AI18,AK18,AM18)</f>
        <v>71</v>
      </c>
      <c r="BJ18" s="100">
        <f t="shared" si="14"/>
        <v>1</v>
      </c>
    </row>
    <row r="19" spans="1:62" x14ac:dyDescent="0.2">
      <c r="A19" s="129"/>
      <c r="B19" s="98" t="s">
        <v>712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>
        <f t="shared" ref="BI19:BJ19" si="15">SUM(C19,E19,G19,I19,K19,M19,O19,Q19,S19,U19,W19,Y19,AA19,AC19,AE19,AG19,AI19,AK19,AM19)</f>
        <v>0</v>
      </c>
      <c r="BJ19" s="100">
        <f t="shared" si="15"/>
        <v>0</v>
      </c>
    </row>
    <row r="20" spans="1:62" x14ac:dyDescent="0.2">
      <c r="A20" s="129"/>
      <c r="B20" s="98" t="s">
        <v>713</v>
      </c>
      <c r="C20" s="101"/>
      <c r="D20" s="100"/>
      <c r="E20" s="101"/>
      <c r="F20" s="100"/>
      <c r="G20" s="101"/>
      <c r="H20" s="100"/>
      <c r="I20" s="107">
        <v>14</v>
      </c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7">
        <v>1</v>
      </c>
      <c r="X20" s="100"/>
      <c r="Y20" s="107">
        <v>3</v>
      </c>
      <c r="Z20" s="100"/>
      <c r="AA20" s="107">
        <v>9</v>
      </c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>
        <f t="shared" ref="BI20:BJ20" si="16">SUM(C20,E20,G20,I20,K20,M20,O20,Q20,S20,U20,W20,Y20,AA20,AC20,AE20,AG20,AI20,AK20,AM20)</f>
        <v>27</v>
      </c>
      <c r="BJ20" s="100">
        <f t="shared" si="16"/>
        <v>0</v>
      </c>
    </row>
    <row r="21" spans="1:62" x14ac:dyDescent="0.2">
      <c r="A21" s="129"/>
      <c r="B21" s="98" t="s">
        <v>714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7">
        <v>1</v>
      </c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>
        <f t="shared" ref="BI21:BJ21" si="17">SUM(C21,E21,G21,I21,K21,M21,O21,Q21,S21,U21,W21,Y21,AA21,AC21,AE21,AG21,AI21,AK21,AM21)</f>
        <v>1</v>
      </c>
      <c r="BJ21" s="100">
        <f t="shared" si="17"/>
        <v>0</v>
      </c>
    </row>
    <row r="22" spans="1:62" x14ac:dyDescent="0.2">
      <c r="A22" s="129"/>
      <c r="B22" s="98" t="s">
        <v>715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7">
        <v>1</v>
      </c>
      <c r="Z22" s="100"/>
      <c r="AA22" s="107">
        <v>1</v>
      </c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>
        <f t="shared" ref="BI22:BJ22" si="18">SUM(C22,E22,G22,I22,K22,M22,O22,Q22,S22,U22,W22,Y22,AA22,AC22,AE22,AG22,AI22,AK22,AM22)</f>
        <v>2</v>
      </c>
      <c r="BJ22" s="100">
        <f t="shared" si="18"/>
        <v>0</v>
      </c>
    </row>
    <row r="23" spans="1:62" x14ac:dyDescent="0.2">
      <c r="A23" s="129"/>
      <c r="B23" s="98" t="s">
        <v>716</v>
      </c>
      <c r="C23" s="101"/>
      <c r="D23" s="100"/>
      <c r="E23" s="107">
        <v>1</v>
      </c>
      <c r="F23" s="100"/>
      <c r="G23" s="101"/>
      <c r="H23" s="100"/>
      <c r="I23" s="101"/>
      <c r="J23" s="100"/>
      <c r="K23" s="101"/>
      <c r="L23" s="100"/>
      <c r="M23" s="107">
        <v>1</v>
      </c>
      <c r="N23" s="100"/>
      <c r="O23" s="101"/>
      <c r="P23" s="100"/>
      <c r="Q23" s="107">
        <v>1</v>
      </c>
      <c r="R23" s="100"/>
      <c r="S23" s="101"/>
      <c r="T23" s="100"/>
      <c r="U23" s="101"/>
      <c r="V23" s="100"/>
      <c r="W23" s="101"/>
      <c r="X23" s="100"/>
      <c r="Y23" s="101"/>
      <c r="Z23" s="100"/>
      <c r="AA23" s="107">
        <v>1</v>
      </c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>
        <f t="shared" ref="BI23:BJ23" si="19">SUM(C23,E23,G23,I23,K23,M23,O23,Q23,S23,U23,W23,Y23,AA23,AC23,AE23,AG23,AI23,AK23,AM23)</f>
        <v>4</v>
      </c>
      <c r="BJ23" s="100">
        <f t="shared" si="19"/>
        <v>0</v>
      </c>
    </row>
    <row r="24" spans="1:62" x14ac:dyDescent="0.2">
      <c r="A24" s="129"/>
      <c r="B24" s="98" t="s">
        <v>717</v>
      </c>
      <c r="C24" s="107">
        <v>1</v>
      </c>
      <c r="D24" s="100"/>
      <c r="E24" s="101"/>
      <c r="F24" s="100"/>
      <c r="G24" s="101"/>
      <c r="H24" s="100"/>
      <c r="I24" s="101"/>
      <c r="J24" s="100"/>
      <c r="K24" s="107">
        <v>1</v>
      </c>
      <c r="L24" s="100"/>
      <c r="M24" s="101"/>
      <c r="N24" s="100"/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7">
        <v>2</v>
      </c>
      <c r="Z24" s="100"/>
      <c r="AA24" s="101"/>
      <c r="AB24" s="100"/>
      <c r="AC24" s="101"/>
      <c r="AD24" s="100"/>
      <c r="AE24" s="101"/>
      <c r="AF24" s="100"/>
      <c r="AG24" s="107">
        <v>1</v>
      </c>
      <c r="AH24" s="100"/>
      <c r="AI24" s="107">
        <v>1</v>
      </c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>
        <f t="shared" ref="BI24:BJ24" si="20">SUM(C24,E24,G24,I24,K24,M24,O24,Q24,S24,U24,W24,Y24,AA24,AC24,AE24,AG24,AI24,AK24,AM24)</f>
        <v>6</v>
      </c>
      <c r="BJ24" s="100">
        <f t="shared" si="20"/>
        <v>0</v>
      </c>
    </row>
    <row r="25" spans="1:62" x14ac:dyDescent="0.2">
      <c r="A25" s="129"/>
      <c r="B25" s="98" t="s">
        <v>718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7">
        <v>1</v>
      </c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>
        <f t="shared" ref="BI25:BJ25" si="21">SUM(C25,E25,G25,I25,K25,M25,O25,Q25,S25,U25,W25,Y25,AA25,AC25,AE25,AG25,AI25,AK25,AM25)</f>
        <v>1</v>
      </c>
      <c r="BJ25" s="100">
        <f t="shared" si="21"/>
        <v>0</v>
      </c>
    </row>
    <row r="26" spans="1:62" x14ac:dyDescent="0.2">
      <c r="A26" s="130"/>
      <c r="B26" s="103" t="s">
        <v>719</v>
      </c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4"/>
      <c r="N26" s="105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1">
        <f t="shared" ref="BI26:BJ26" si="22">SUM(C26,E26,G26,I26,K26,M26,O26,Q26,S26,U26,W26,Y26,AA26,AC26,AE26,AG26,AI26,AK26,AM26)</f>
        <v>0</v>
      </c>
      <c r="BJ26" s="100">
        <f t="shared" si="22"/>
        <v>0</v>
      </c>
    </row>
    <row r="27" spans="1:62" x14ac:dyDescent="0.2">
      <c r="A27" s="143" t="s">
        <v>33</v>
      </c>
      <c r="B27" s="98" t="s">
        <v>720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>
        <f t="shared" ref="BI27:BJ27" si="23">SUM(C27,E27,G27,I27,K27,M27,O27,Q27,S27,U27,W27,Y27,AA27,AC27,AE27,AG27,AI27,AK27,AM27)</f>
        <v>0</v>
      </c>
      <c r="BJ27" s="100">
        <f t="shared" si="23"/>
        <v>0</v>
      </c>
    </row>
    <row r="28" spans="1:62" x14ac:dyDescent="0.2">
      <c r="A28" s="129"/>
      <c r="B28" s="98" t="s">
        <v>721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>
        <f t="shared" ref="BI28:BJ28" si="24">SUM(C28,E28,G28,I28,K28,M28,O28,Q28,S28,U28,W28,Y28,AA28,AC28,AE28,AG28,AI28,AK28,AM28)</f>
        <v>0</v>
      </c>
      <c r="BJ28" s="100">
        <f t="shared" si="24"/>
        <v>0</v>
      </c>
    </row>
    <row r="29" spans="1:62" x14ac:dyDescent="0.2">
      <c r="A29" s="129"/>
      <c r="B29" s="98" t="s">
        <v>722</v>
      </c>
      <c r="C29" s="101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9">
        <v>1</v>
      </c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9">
        <v>1</v>
      </c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>
        <f t="shared" ref="BI29:BJ29" si="25">SUM(C29,E29,G29,I29,K29,M29,O29,Q29,S29,U29,W29,Y29,AA29,AC29,AE29,AG29,AI29,AK29,AM29)</f>
        <v>0</v>
      </c>
      <c r="BJ29" s="100">
        <f t="shared" si="25"/>
        <v>2</v>
      </c>
    </row>
    <row r="30" spans="1:62" x14ac:dyDescent="0.2">
      <c r="A30" s="129"/>
      <c r="B30" s="98" t="s">
        <v>723</v>
      </c>
      <c r="C30" s="101"/>
      <c r="D30" s="100"/>
      <c r="E30" s="101"/>
      <c r="F30" s="109">
        <v>1</v>
      </c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>
        <f t="shared" ref="BI30:BJ30" si="26">SUM(C30,E30,G30,I30,K30,M30,O30,Q30,S30,U30,W30,Y30,AA30,AC30,AE30,AG30,AI30,AK30,AM30)</f>
        <v>0</v>
      </c>
      <c r="BJ30" s="100">
        <f t="shared" si="26"/>
        <v>1</v>
      </c>
    </row>
    <row r="31" spans="1:62" x14ac:dyDescent="0.2">
      <c r="A31" s="129"/>
      <c r="B31" s="98" t="s">
        <v>724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>
        <f t="shared" ref="BI31:BJ31" si="27">SUM(C31,E31,G31,I31,K31,M31,O31,Q31,S31,U31,W31,Y31,AA31,AC31,AE31,AG31,AI31,AK31,AM31)</f>
        <v>0</v>
      </c>
      <c r="BJ31" s="100">
        <f t="shared" si="27"/>
        <v>0</v>
      </c>
    </row>
    <row r="32" spans="1:62" x14ac:dyDescent="0.2">
      <c r="A32" s="129"/>
      <c r="B32" s="98" t="s">
        <v>725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>
        <f t="shared" ref="BI32:BJ32" si="28">SUM(C32,E32,G32,I32,K32,M32,O32,Q32,S32,U32,W32,Y32,AA32,AC32,AE32,AG32,AI32,AK32,AM32)</f>
        <v>0</v>
      </c>
      <c r="BJ32" s="100">
        <f t="shared" si="28"/>
        <v>0</v>
      </c>
    </row>
    <row r="33" spans="1:62" x14ac:dyDescent="0.2">
      <c r="A33" s="129"/>
      <c r="B33" s="98" t="s">
        <v>726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9">
        <v>1</v>
      </c>
      <c r="AC33" s="101"/>
      <c r="AD33" s="100"/>
      <c r="AE33" s="101"/>
      <c r="AF33" s="100"/>
      <c r="AG33" s="101"/>
      <c r="AH33" s="100"/>
      <c r="AI33" s="101"/>
      <c r="AJ33" s="100"/>
      <c r="AK33" s="101"/>
      <c r="AL33" s="109">
        <v>2</v>
      </c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>
        <f t="shared" ref="BI33:BJ33" si="29">SUM(C33,E33,G33,I33,K33,M33,O33,Q33,S33,U33,W33,Y33,AA33,AC33,AE33,AG33,AI33,AK33,AM33)</f>
        <v>0</v>
      </c>
      <c r="BJ33" s="100">
        <f t="shared" si="29"/>
        <v>3</v>
      </c>
    </row>
    <row r="34" spans="1:62" x14ac:dyDescent="0.2">
      <c r="A34" s="130"/>
      <c r="B34" s="103" t="s">
        <v>727</v>
      </c>
      <c r="C34" s="104"/>
      <c r="D34" s="105"/>
      <c r="E34" s="104"/>
      <c r="F34" s="105"/>
      <c r="G34" s="104"/>
      <c r="H34" s="105"/>
      <c r="I34" s="104"/>
      <c r="J34" s="105"/>
      <c r="K34" s="104"/>
      <c r="L34" s="105"/>
      <c r="M34" s="104"/>
      <c r="N34" s="105"/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1">
        <f t="shared" ref="BI34:BJ34" si="30">SUM(C34,E34,G34,I34,K34,M34,O34,Q34,S34,U34,W34,Y34,AA34,AC34,AE34,AG34,AI34,AK34,AM34)</f>
        <v>0</v>
      </c>
      <c r="BJ34" s="100">
        <f t="shared" si="30"/>
        <v>0</v>
      </c>
    </row>
    <row r="35" spans="1:62" x14ac:dyDescent="0.2">
      <c r="A35" s="143" t="s">
        <v>42</v>
      </c>
      <c r="B35" s="109" t="s">
        <v>728</v>
      </c>
      <c r="C35" s="107">
        <v>1</v>
      </c>
      <c r="D35" s="100"/>
      <c r="E35" s="101"/>
      <c r="F35" s="100"/>
      <c r="G35" s="101"/>
      <c r="H35" s="100"/>
      <c r="I35" s="101"/>
      <c r="J35" s="100"/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>
        <f t="shared" ref="BI35:BJ35" si="31">SUM(C35,E35,G35,I35,K35,M35,O35,Q35,S35,U35,W35,Y35,AA35,AC35,AE35,AG35,AI35,AK35,AM35)</f>
        <v>1</v>
      </c>
      <c r="BJ35" s="100">
        <f t="shared" si="31"/>
        <v>0</v>
      </c>
    </row>
    <row r="36" spans="1:62" x14ac:dyDescent="0.2">
      <c r="A36" s="129"/>
      <c r="B36" s="109" t="s">
        <v>729</v>
      </c>
      <c r="C36" s="101"/>
      <c r="D36" s="100"/>
      <c r="E36" s="101"/>
      <c r="F36" s="100"/>
      <c r="G36" s="107">
        <v>0</v>
      </c>
      <c r="H36" s="109">
        <v>1</v>
      </c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9">
        <v>1</v>
      </c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>
        <f t="shared" ref="BI36:BJ36" si="32">SUM(C36,E36,G36,I36,K36,M36,O36,Q36,S36,U36,W36,Y36,AA36,AC36,AE36,AG36,AI36,AK36,AM36)</f>
        <v>0</v>
      </c>
      <c r="BJ36" s="100">
        <f t="shared" si="32"/>
        <v>2</v>
      </c>
    </row>
    <row r="37" spans="1:62" x14ac:dyDescent="0.2">
      <c r="A37" s="129"/>
      <c r="B37" s="109" t="s">
        <v>730</v>
      </c>
      <c r="C37" s="101"/>
      <c r="D37" s="100"/>
      <c r="E37" s="101"/>
      <c r="F37" s="100"/>
      <c r="G37" s="101"/>
      <c r="H37" s="100"/>
      <c r="I37" s="107"/>
      <c r="J37" s="109"/>
      <c r="K37" s="107">
        <v>1</v>
      </c>
      <c r="L37" s="109">
        <v>0</v>
      </c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>
        <f t="shared" ref="BI37:BJ37" si="33">SUM(C37,E37,G37,I37,K37,M37,O37,Q37,S37,U37,W37,Y37,AA37,AC37,AE37,AG37,AI37,AK37,AM37)</f>
        <v>1</v>
      </c>
      <c r="BJ37" s="100">
        <f t="shared" si="33"/>
        <v>0</v>
      </c>
    </row>
    <row r="38" spans="1:62" x14ac:dyDescent="0.2">
      <c r="A38" s="129"/>
      <c r="B38" s="109" t="s">
        <v>731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7">
        <v>3</v>
      </c>
      <c r="AH38" s="109">
        <v>0</v>
      </c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>
        <f t="shared" ref="BI38:BJ38" si="34">SUM(C38,E38,G38,I38,K38,M38,O38,Q38,S38,U38,W38,Y38,AA38,AC38,AE38,AG38,AI38,AK38,AM38)</f>
        <v>3</v>
      </c>
      <c r="BJ38" s="100">
        <f t="shared" si="34"/>
        <v>0</v>
      </c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x14ac:dyDescent="0.2">
      <c r="A46" s="106"/>
    </row>
    <row r="47" spans="1:62" x14ac:dyDescent="0.2">
      <c r="A47" s="106"/>
    </row>
    <row r="48" spans="1:62" x14ac:dyDescent="0.2">
      <c r="A48" s="106"/>
    </row>
    <row r="49" spans="1:1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G2:AH2"/>
    <mergeCell ref="AI2:AJ2"/>
    <mergeCell ref="AK2:AL2"/>
    <mergeCell ref="W2:X2"/>
    <mergeCell ref="Y2:Z2"/>
    <mergeCell ref="AA2:AB2"/>
    <mergeCell ref="AC2:AD2"/>
    <mergeCell ref="AE2:AF2"/>
    <mergeCell ref="A4:A26"/>
    <mergeCell ref="A27:A34"/>
    <mergeCell ref="A35:A44"/>
    <mergeCell ref="S2:T2"/>
    <mergeCell ref="U2:V2"/>
    <mergeCell ref="BC2:BD2"/>
    <mergeCell ref="C1:BJ1"/>
    <mergeCell ref="AM2:AN2"/>
    <mergeCell ref="AO2:AP2"/>
    <mergeCell ref="AQ2:AR2"/>
    <mergeCell ref="C2:D2"/>
    <mergeCell ref="E2:F2"/>
    <mergeCell ref="G2:H2"/>
    <mergeCell ref="I2:J2"/>
    <mergeCell ref="K2:L2"/>
    <mergeCell ref="M2:N2"/>
    <mergeCell ref="BE2:BF2"/>
    <mergeCell ref="BG2:BH2"/>
    <mergeCell ref="BI2:BJ2"/>
    <mergeCell ref="O2:P2"/>
    <mergeCell ref="Q2:R2"/>
    <mergeCell ref="AS2:AT2"/>
    <mergeCell ref="AU2:AV2"/>
    <mergeCell ref="AW2:AX2"/>
    <mergeCell ref="AY2:AZ2"/>
    <mergeCell ref="BA2:BB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BJ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  <col min="3" max="62" width="7.140625" customWidth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5</v>
      </c>
      <c r="BJ2" s="140"/>
    </row>
    <row r="3" spans="1:62" x14ac:dyDescent="0.2">
      <c r="A3" s="94"/>
      <c r="B3" s="95" t="s">
        <v>732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733</v>
      </c>
      <c r="C4" s="99"/>
      <c r="D4" s="100"/>
      <c r="E4" s="101"/>
      <c r="F4" s="100"/>
      <c r="G4" s="101"/>
      <c r="H4" s="100"/>
      <c r="I4" s="101"/>
      <c r="J4" s="100"/>
      <c r="K4" s="107">
        <v>1</v>
      </c>
      <c r="L4" s="100"/>
      <c r="M4" s="107">
        <v>3</v>
      </c>
      <c r="N4" s="100"/>
      <c r="O4" s="107">
        <v>2</v>
      </c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>
        <f t="shared" ref="BI4:BJ4" si="0">SUM(C4,E4,G4,I4,K4,M4,O4,Q4,S4,U4)</f>
        <v>6</v>
      </c>
      <c r="BJ4" s="100">
        <f t="shared" si="0"/>
        <v>0</v>
      </c>
    </row>
    <row r="5" spans="1:62" x14ac:dyDescent="0.2">
      <c r="A5" s="129"/>
      <c r="B5" s="98" t="s">
        <v>734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>
        <f t="shared" ref="BI5:BJ5" si="1">SUM(C5,E5,G5,I5,K5,M5,O5,Q5,S5,U5)</f>
        <v>0</v>
      </c>
      <c r="BJ5" s="100">
        <f t="shared" si="1"/>
        <v>0</v>
      </c>
    </row>
    <row r="6" spans="1:62" x14ac:dyDescent="0.2">
      <c r="A6" s="129"/>
      <c r="B6" s="98" t="s">
        <v>735</v>
      </c>
      <c r="C6" s="108">
        <v>4</v>
      </c>
      <c r="D6" s="109">
        <v>1</v>
      </c>
      <c r="E6" s="107">
        <v>1</v>
      </c>
      <c r="F6" s="100"/>
      <c r="G6" s="101"/>
      <c r="H6" s="109">
        <v>1</v>
      </c>
      <c r="I6" s="101"/>
      <c r="J6" s="100"/>
      <c r="K6" s="101"/>
      <c r="L6" s="100"/>
      <c r="M6" s="107">
        <v>1</v>
      </c>
      <c r="N6" s="100"/>
      <c r="O6" s="101"/>
      <c r="P6" s="100"/>
      <c r="Q6" s="107">
        <v>1</v>
      </c>
      <c r="R6" s="100"/>
      <c r="S6" s="101"/>
      <c r="T6" s="100"/>
      <c r="U6" s="107">
        <v>1</v>
      </c>
      <c r="V6" s="109">
        <v>1</v>
      </c>
      <c r="W6" s="101"/>
      <c r="X6" s="100"/>
      <c r="Y6" s="101"/>
      <c r="Z6" s="100"/>
      <c r="AA6" s="101"/>
      <c r="AB6" s="100"/>
      <c r="AC6" s="101"/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>
        <f t="shared" ref="BI6:BJ6" si="2">SUM(C6,E6,G6,I6,K6,M6,O6,Q6,S6,U6)</f>
        <v>8</v>
      </c>
      <c r="BJ6" s="100">
        <f t="shared" si="2"/>
        <v>3</v>
      </c>
    </row>
    <row r="7" spans="1:62" x14ac:dyDescent="0.2">
      <c r="A7" s="129"/>
      <c r="B7" s="98" t="s">
        <v>736</v>
      </c>
      <c r="C7" s="107">
        <v>48</v>
      </c>
      <c r="D7" s="100"/>
      <c r="E7" s="107">
        <v>22</v>
      </c>
      <c r="F7" s="109">
        <v>3</v>
      </c>
      <c r="G7" s="107">
        <v>18</v>
      </c>
      <c r="H7" s="109">
        <v>1</v>
      </c>
      <c r="I7" s="107">
        <v>7</v>
      </c>
      <c r="J7" s="109">
        <v>1</v>
      </c>
      <c r="K7" s="107">
        <v>38</v>
      </c>
      <c r="L7" s="100"/>
      <c r="M7" s="107">
        <v>10</v>
      </c>
      <c r="N7" s="100"/>
      <c r="O7" s="107">
        <v>26</v>
      </c>
      <c r="P7" s="100"/>
      <c r="Q7" s="107">
        <v>15</v>
      </c>
      <c r="R7" s="109">
        <v>1</v>
      </c>
      <c r="S7" s="107">
        <v>49</v>
      </c>
      <c r="T7" s="100"/>
      <c r="U7" s="107">
        <v>39</v>
      </c>
      <c r="V7" s="100"/>
      <c r="W7" s="101"/>
      <c r="X7" s="100"/>
      <c r="Y7" s="101"/>
      <c r="Z7" s="100"/>
      <c r="AA7" s="101"/>
      <c r="AB7" s="100"/>
      <c r="AC7" s="101"/>
      <c r="AD7" s="100"/>
      <c r="AE7" s="101"/>
      <c r="AF7" s="100"/>
      <c r="AG7" s="101"/>
      <c r="AH7" s="100"/>
      <c r="AI7" s="101"/>
      <c r="AJ7" s="100"/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>
        <f t="shared" ref="BI7:BJ7" si="3">SUM(C7,E7,G7,I7,K7,M7,O7,Q7,S7,U7)</f>
        <v>272</v>
      </c>
      <c r="BJ7" s="100">
        <f t="shared" si="3"/>
        <v>6</v>
      </c>
    </row>
    <row r="8" spans="1:62" x14ac:dyDescent="0.2">
      <c r="A8" s="129"/>
      <c r="B8" s="98" t="s">
        <v>737</v>
      </c>
      <c r="C8" s="99"/>
      <c r="D8" s="100"/>
      <c r="E8" s="101"/>
      <c r="F8" s="100"/>
      <c r="G8" s="107">
        <v>15</v>
      </c>
      <c r="H8" s="109">
        <v>4</v>
      </c>
      <c r="I8" s="101"/>
      <c r="J8" s="100"/>
      <c r="K8" s="101"/>
      <c r="L8" s="100"/>
      <c r="M8" s="107">
        <v>10</v>
      </c>
      <c r="N8" s="100"/>
      <c r="O8" s="107">
        <v>14</v>
      </c>
      <c r="P8" s="100"/>
      <c r="Q8" s="107">
        <v>5</v>
      </c>
      <c r="R8" s="100"/>
      <c r="S8" s="101"/>
      <c r="T8" s="100"/>
      <c r="U8" s="107">
        <v>12</v>
      </c>
      <c r="V8" s="100"/>
      <c r="W8" s="101"/>
      <c r="X8" s="100"/>
      <c r="Y8" s="101"/>
      <c r="Z8" s="100"/>
      <c r="AA8" s="101"/>
      <c r="AB8" s="100"/>
      <c r="AC8" s="101"/>
      <c r="AD8" s="100"/>
      <c r="AE8" s="101"/>
      <c r="AF8" s="100"/>
      <c r="AG8" s="101"/>
      <c r="AH8" s="100"/>
      <c r="AI8" s="101"/>
      <c r="AJ8" s="100"/>
      <c r="AK8" s="101"/>
      <c r="AL8" s="100"/>
      <c r="AM8" s="101"/>
      <c r="AN8" s="100"/>
      <c r="AO8" s="101"/>
      <c r="AP8" s="100"/>
      <c r="AQ8" s="101"/>
      <c r="AR8" s="100"/>
      <c r="AS8" s="101"/>
      <c r="AT8" s="100"/>
      <c r="AU8" s="101"/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>
        <f t="shared" ref="BI8:BJ8" si="4">SUM(C8,E8,G8,I8,K8,M8,O8,Q8,S8,U8)</f>
        <v>56</v>
      </c>
      <c r="BJ8" s="100">
        <f t="shared" si="4"/>
        <v>4</v>
      </c>
    </row>
    <row r="9" spans="1:62" x14ac:dyDescent="0.2">
      <c r="A9" s="129"/>
      <c r="B9" s="98" t="s">
        <v>738</v>
      </c>
      <c r="C9" s="108">
        <v>1</v>
      </c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  <c r="T9" s="100"/>
      <c r="U9" s="101"/>
      <c r="V9" s="100"/>
      <c r="W9" s="101"/>
      <c r="X9" s="100"/>
      <c r="Y9" s="101"/>
      <c r="Z9" s="100"/>
      <c r="AA9" s="101"/>
      <c r="AB9" s="100"/>
      <c r="AC9" s="101"/>
      <c r="AD9" s="100"/>
      <c r="AE9" s="101"/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>
        <f t="shared" ref="BI9:BJ9" si="5">SUM(C9,E9,G9,I9,K9,M9,O9,Q9,S9,U9)</f>
        <v>1</v>
      </c>
      <c r="BJ9" s="100">
        <f t="shared" si="5"/>
        <v>0</v>
      </c>
    </row>
    <row r="10" spans="1:62" x14ac:dyDescent="0.2">
      <c r="A10" s="129"/>
      <c r="B10" s="98" t="s">
        <v>739</v>
      </c>
      <c r="C10" s="107">
        <v>62</v>
      </c>
      <c r="D10" s="100"/>
      <c r="E10" s="107">
        <v>30</v>
      </c>
      <c r="F10" s="100"/>
      <c r="G10" s="101"/>
      <c r="H10" s="109">
        <v>6</v>
      </c>
      <c r="I10" s="107">
        <v>22</v>
      </c>
      <c r="J10" s="100"/>
      <c r="K10" s="107">
        <v>45</v>
      </c>
      <c r="L10" s="100"/>
      <c r="M10" s="107">
        <v>38</v>
      </c>
      <c r="N10" s="100"/>
      <c r="O10" s="107">
        <v>27</v>
      </c>
      <c r="P10" s="100"/>
      <c r="Q10" s="107">
        <v>33</v>
      </c>
      <c r="R10" s="100"/>
      <c r="S10" s="107">
        <v>129</v>
      </c>
      <c r="T10" s="100"/>
      <c r="U10" s="107">
        <v>11</v>
      </c>
      <c r="V10" s="100"/>
      <c r="W10" s="101"/>
      <c r="X10" s="100"/>
      <c r="Y10" s="101"/>
      <c r="Z10" s="100"/>
      <c r="AA10" s="101"/>
      <c r="AB10" s="100"/>
      <c r="AC10" s="101"/>
      <c r="AD10" s="100"/>
      <c r="AE10" s="101"/>
      <c r="AF10" s="100"/>
      <c r="AG10" s="101"/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>
        <f t="shared" ref="BI10:BJ10" si="6">SUM(C10,E10,G10,I10,K10,M10,O10,Q10,S10,U10)</f>
        <v>397</v>
      </c>
      <c r="BJ10" s="100">
        <f t="shared" si="6"/>
        <v>6</v>
      </c>
    </row>
    <row r="11" spans="1:62" x14ac:dyDescent="0.2">
      <c r="A11" s="129"/>
      <c r="B11" s="102" t="s">
        <v>740</v>
      </c>
      <c r="C11" s="99"/>
      <c r="D11" s="100"/>
      <c r="E11" s="107"/>
      <c r="F11" s="100"/>
      <c r="G11" s="101"/>
      <c r="H11" s="100"/>
      <c r="I11" s="107"/>
      <c r="J11" s="100"/>
      <c r="K11" s="107"/>
      <c r="L11" s="100"/>
      <c r="M11" s="107"/>
      <c r="N11" s="100"/>
      <c r="O11" s="101"/>
      <c r="P11" s="100"/>
      <c r="Q11" s="101"/>
      <c r="R11" s="100"/>
      <c r="S11" s="101"/>
      <c r="T11" s="100"/>
      <c r="U11" s="107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>
        <f t="shared" ref="BI11:BJ11" si="7">SUM(C11,E11,G11,I11,K11,M11,O11,Q11,S11,U11)</f>
        <v>0</v>
      </c>
      <c r="BJ11" s="100">
        <f t="shared" si="7"/>
        <v>0</v>
      </c>
    </row>
    <row r="12" spans="1:62" x14ac:dyDescent="0.2">
      <c r="A12" s="129"/>
      <c r="B12" s="98" t="s">
        <v>741</v>
      </c>
      <c r="C12" s="99"/>
      <c r="D12" s="100"/>
      <c r="E12" s="107">
        <v>2</v>
      </c>
      <c r="F12" s="100"/>
      <c r="G12" s="101"/>
      <c r="H12" s="100"/>
      <c r="I12" s="107">
        <v>14</v>
      </c>
      <c r="J12" s="100"/>
      <c r="K12" s="107">
        <v>1</v>
      </c>
      <c r="L12" s="100"/>
      <c r="M12" s="107">
        <v>1</v>
      </c>
      <c r="N12" s="100"/>
      <c r="O12" s="101"/>
      <c r="P12" s="100"/>
      <c r="Q12" s="101"/>
      <c r="R12" s="100"/>
      <c r="S12" s="101"/>
      <c r="T12" s="100"/>
      <c r="U12" s="107">
        <v>1</v>
      </c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>
        <f t="shared" ref="BI12:BJ12" si="8">SUM(C12,E12,G12,I12,K12,M12,O12,Q12,S12,U12)</f>
        <v>19</v>
      </c>
      <c r="BJ12" s="100">
        <f t="shared" si="8"/>
        <v>0</v>
      </c>
    </row>
    <row r="13" spans="1:62" x14ac:dyDescent="0.2">
      <c r="A13" s="129"/>
      <c r="B13" s="98" t="s">
        <v>742</v>
      </c>
      <c r="C13" s="99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>
        <f t="shared" ref="BI13:BJ13" si="9">SUM(C13,E13,G13,I13,K13,M13,O13,Q13,S13,U13)</f>
        <v>0</v>
      </c>
      <c r="BJ13" s="100">
        <f t="shared" si="9"/>
        <v>0</v>
      </c>
    </row>
    <row r="14" spans="1:62" x14ac:dyDescent="0.2">
      <c r="A14" s="129"/>
      <c r="B14" s="98" t="s">
        <v>743</v>
      </c>
      <c r="C14" s="107">
        <v>6</v>
      </c>
      <c r="D14" s="109">
        <v>15</v>
      </c>
      <c r="E14" s="107">
        <v>1</v>
      </c>
      <c r="F14" s="109">
        <v>59</v>
      </c>
      <c r="G14" s="107">
        <v>3</v>
      </c>
      <c r="H14" s="109">
        <v>8</v>
      </c>
      <c r="I14" s="107">
        <v>3</v>
      </c>
      <c r="J14" s="109">
        <v>5</v>
      </c>
      <c r="K14" s="107">
        <v>4</v>
      </c>
      <c r="L14" s="109">
        <v>3</v>
      </c>
      <c r="M14" s="101"/>
      <c r="N14" s="109">
        <v>13</v>
      </c>
      <c r="O14" s="101"/>
      <c r="P14" s="100"/>
      <c r="Q14" s="107">
        <v>3</v>
      </c>
      <c r="R14" s="109">
        <v>8</v>
      </c>
      <c r="S14" s="107">
        <v>5</v>
      </c>
      <c r="T14" s="109">
        <v>3</v>
      </c>
      <c r="U14" s="107">
        <v>7</v>
      </c>
      <c r="V14" s="109">
        <v>13</v>
      </c>
      <c r="W14" s="101"/>
      <c r="X14" s="100"/>
      <c r="Y14" s="101"/>
      <c r="Z14" s="100"/>
      <c r="AA14" s="101"/>
      <c r="AB14" s="100"/>
      <c r="AC14" s="101"/>
      <c r="AD14" s="100"/>
      <c r="AE14" s="101"/>
      <c r="AF14" s="100"/>
      <c r="AG14" s="101"/>
      <c r="AH14" s="100"/>
      <c r="AI14" s="101"/>
      <c r="AJ14" s="100"/>
      <c r="AK14" s="101"/>
      <c r="AL14" s="100"/>
      <c r="AM14" s="101"/>
      <c r="AN14" s="100"/>
      <c r="AO14" s="101"/>
      <c r="AP14" s="100"/>
      <c r="AQ14" s="101"/>
      <c r="AR14" s="100"/>
      <c r="AS14" s="101"/>
      <c r="AT14" s="100"/>
      <c r="AU14" s="101"/>
      <c r="AV14" s="100"/>
      <c r="AW14" s="101"/>
      <c r="AX14" s="100"/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>
        <f t="shared" ref="BI14:BJ14" si="10">SUM(C14,E14,G14,I14,K14,M14,O14,Q14,S14,U14)</f>
        <v>32</v>
      </c>
      <c r="BJ14" s="100">
        <f t="shared" si="10"/>
        <v>127</v>
      </c>
    </row>
    <row r="15" spans="1:62" x14ac:dyDescent="0.2">
      <c r="A15" s="129"/>
      <c r="B15" s="98" t="s">
        <v>744</v>
      </c>
      <c r="C15" s="101"/>
      <c r="D15" s="100"/>
      <c r="E15" s="101"/>
      <c r="F15" s="100"/>
      <c r="G15" s="107">
        <v>6</v>
      </c>
      <c r="H15" s="109">
        <v>5</v>
      </c>
      <c r="I15" s="101"/>
      <c r="J15" s="109">
        <v>7</v>
      </c>
      <c r="K15" s="101"/>
      <c r="L15" s="100"/>
      <c r="M15" s="107">
        <v>5</v>
      </c>
      <c r="N15" s="109">
        <v>1</v>
      </c>
      <c r="O15" s="101"/>
      <c r="P15" s="100"/>
      <c r="Q15" s="107">
        <v>2</v>
      </c>
      <c r="R15" s="109">
        <v>1</v>
      </c>
      <c r="S15" s="107">
        <v>6</v>
      </c>
      <c r="T15" s="100"/>
      <c r="U15" s="101"/>
      <c r="V15" s="100"/>
      <c r="W15" s="101"/>
      <c r="X15" s="100"/>
      <c r="Y15" s="101"/>
      <c r="Z15" s="100"/>
      <c r="AA15" s="101"/>
      <c r="AB15" s="100"/>
      <c r="AC15" s="101"/>
      <c r="AD15" s="100"/>
      <c r="AE15" s="101"/>
      <c r="AF15" s="100"/>
      <c r="AG15" s="101"/>
      <c r="AH15" s="100"/>
      <c r="AI15" s="101"/>
      <c r="AJ15" s="100"/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>
        <f t="shared" ref="BI15:BJ15" si="11">SUM(C15,E15,G15,I15,K15,M15,O15,Q15,S15,U15)</f>
        <v>19</v>
      </c>
      <c r="BJ15" s="100">
        <f t="shared" si="11"/>
        <v>14</v>
      </c>
    </row>
    <row r="16" spans="1:62" x14ac:dyDescent="0.2">
      <c r="A16" s="129"/>
      <c r="B16" s="98" t="s">
        <v>745</v>
      </c>
      <c r="C16" s="101"/>
      <c r="D16" s="100"/>
      <c r="E16" s="101"/>
      <c r="F16" s="100"/>
      <c r="G16" s="101"/>
      <c r="H16" s="100"/>
      <c r="I16" s="101"/>
      <c r="J16" s="109">
        <v>1</v>
      </c>
      <c r="K16" s="101"/>
      <c r="L16" s="100"/>
      <c r="M16" s="107">
        <v>1</v>
      </c>
      <c r="N16" s="100"/>
      <c r="O16" s="101"/>
      <c r="P16" s="109">
        <v>1</v>
      </c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>
        <f t="shared" ref="BI16:BJ16" si="12">SUM(C16,E16,G16,I16,K16,M16,O16,Q16,S16,U16)</f>
        <v>1</v>
      </c>
      <c r="BJ16" s="100">
        <f t="shared" si="12"/>
        <v>2</v>
      </c>
    </row>
    <row r="17" spans="1:62" x14ac:dyDescent="0.2">
      <c r="A17" s="129"/>
      <c r="B17" s="98" t="s">
        <v>746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7">
        <v>1</v>
      </c>
      <c r="N17" s="100"/>
      <c r="O17" s="101"/>
      <c r="P17" s="100"/>
      <c r="Q17" s="101"/>
      <c r="R17" s="109">
        <v>3</v>
      </c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>
        <f t="shared" ref="BI17:BJ17" si="13">SUM(C17,E17,G17,I17,K17,M17,O17,Q17,S17,U17)</f>
        <v>1</v>
      </c>
      <c r="BJ17" s="100">
        <f t="shared" si="13"/>
        <v>3</v>
      </c>
    </row>
    <row r="18" spans="1:62" x14ac:dyDescent="0.2">
      <c r="A18" s="129"/>
      <c r="B18" s="98" t="s">
        <v>747</v>
      </c>
      <c r="C18" s="107">
        <v>13</v>
      </c>
      <c r="D18" s="109">
        <v>14</v>
      </c>
      <c r="E18" s="107">
        <v>1</v>
      </c>
      <c r="F18" s="109">
        <v>4</v>
      </c>
      <c r="G18" s="107">
        <v>2</v>
      </c>
      <c r="H18" s="109">
        <v>4</v>
      </c>
      <c r="I18" s="107">
        <v>6</v>
      </c>
      <c r="J18" s="100"/>
      <c r="K18" s="107">
        <v>3</v>
      </c>
      <c r="L18" s="109">
        <v>7</v>
      </c>
      <c r="M18" s="107">
        <v>4</v>
      </c>
      <c r="N18" s="109">
        <v>2</v>
      </c>
      <c r="O18" s="107">
        <v>10</v>
      </c>
      <c r="P18" s="109">
        <v>1</v>
      </c>
      <c r="Q18" s="107">
        <v>9</v>
      </c>
      <c r="R18" s="109">
        <v>1</v>
      </c>
      <c r="S18" s="107">
        <v>10</v>
      </c>
      <c r="T18" s="109">
        <v>4</v>
      </c>
      <c r="U18" s="107">
        <v>2</v>
      </c>
      <c r="V18" s="109">
        <v>1</v>
      </c>
      <c r="W18" s="101"/>
      <c r="X18" s="100"/>
      <c r="Y18" s="101"/>
      <c r="Z18" s="100"/>
      <c r="AA18" s="101"/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1"/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>
        <f t="shared" ref="BI18:BJ18" si="14">SUM(C18,E18,G18,I18,K18,M18,O18,Q18,S18,U18)</f>
        <v>60</v>
      </c>
      <c r="BJ18" s="100">
        <f t="shared" si="14"/>
        <v>38</v>
      </c>
    </row>
    <row r="19" spans="1:62" x14ac:dyDescent="0.2">
      <c r="A19" s="129"/>
      <c r="B19" s="98" t="s">
        <v>748</v>
      </c>
      <c r="C19" s="101"/>
      <c r="D19" s="100"/>
      <c r="E19" s="101"/>
      <c r="F19" s="100"/>
      <c r="G19" s="101"/>
      <c r="H19" s="100"/>
      <c r="I19" s="101"/>
      <c r="J19" s="100"/>
      <c r="K19" s="107">
        <v>7</v>
      </c>
      <c r="L19" s="100"/>
      <c r="M19" s="101"/>
      <c r="N19" s="100"/>
      <c r="O19" s="101"/>
      <c r="P19" s="100"/>
      <c r="Q19" s="107">
        <v>15</v>
      </c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>
        <f t="shared" ref="BI19:BJ19" si="15">SUM(C19,E19,G19,I19,K19,M19,O19,Q19,S19,U19)</f>
        <v>22</v>
      </c>
      <c r="BJ19" s="100">
        <f t="shared" si="15"/>
        <v>0</v>
      </c>
    </row>
    <row r="20" spans="1:62" x14ac:dyDescent="0.2">
      <c r="A20" s="129"/>
      <c r="B20" s="98" t="s">
        <v>749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7">
        <v>10</v>
      </c>
      <c r="N20" s="100"/>
      <c r="O20" s="101"/>
      <c r="P20" s="100"/>
      <c r="Q20" s="107">
        <v>10</v>
      </c>
      <c r="R20" s="100"/>
      <c r="S20" s="101"/>
      <c r="T20" s="100"/>
      <c r="U20" s="107">
        <v>1</v>
      </c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>
        <f t="shared" ref="BI20:BJ20" si="16">SUM(C20,E20,G20,I20,K20,M20,O20,Q20,S20,U20)</f>
        <v>21</v>
      </c>
      <c r="BJ20" s="100">
        <f t="shared" si="16"/>
        <v>0</v>
      </c>
    </row>
    <row r="21" spans="1:62" x14ac:dyDescent="0.2">
      <c r="A21" s="129"/>
      <c r="B21" s="98" t="s">
        <v>750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9">
        <v>10</v>
      </c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>
        <f t="shared" ref="BI21:BJ21" si="17">SUM(C21,E21,G21,I21,K21,M21,O21,Q21,S21,U21)</f>
        <v>0</v>
      </c>
      <c r="BJ21" s="100">
        <f t="shared" si="17"/>
        <v>10</v>
      </c>
    </row>
    <row r="22" spans="1:62" x14ac:dyDescent="0.2">
      <c r="A22" s="129"/>
      <c r="B22" s="98" t="s">
        <v>751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>
        <f t="shared" ref="BI22:BJ22" si="18">SUM(C22,E22,G22,I22,K22,M22,O22,Q22,S22,U22)</f>
        <v>0</v>
      </c>
      <c r="BJ22" s="100">
        <f t="shared" si="18"/>
        <v>0</v>
      </c>
    </row>
    <row r="23" spans="1:62" x14ac:dyDescent="0.2">
      <c r="A23" s="129"/>
      <c r="B23" s="98" t="s">
        <v>752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>
        <f t="shared" ref="BI23:BJ23" si="19">SUM(C23,E23,G23,I23,K23,M23,O23,Q23,S23,U23)</f>
        <v>0</v>
      </c>
      <c r="BJ23" s="100">
        <f t="shared" si="19"/>
        <v>0</v>
      </c>
    </row>
    <row r="24" spans="1:62" x14ac:dyDescent="0.2">
      <c r="A24" s="129"/>
      <c r="B24" s="98" t="s">
        <v>753</v>
      </c>
      <c r="C24" s="101"/>
      <c r="D24" s="100"/>
      <c r="E24" s="101"/>
      <c r="F24" s="100"/>
      <c r="G24" s="107">
        <v>3</v>
      </c>
      <c r="H24" s="100"/>
      <c r="I24" s="101"/>
      <c r="J24" s="100"/>
      <c r="K24" s="101"/>
      <c r="L24" s="100"/>
      <c r="M24" s="107">
        <v>1</v>
      </c>
      <c r="N24" s="100"/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>
        <f t="shared" ref="BI24:BJ24" si="20">SUM(C24,E24,G24,I24,K24,M24,O24,Q24,S24,U24)</f>
        <v>4</v>
      </c>
      <c r="BJ24" s="100">
        <f t="shared" si="20"/>
        <v>0</v>
      </c>
    </row>
    <row r="25" spans="1:62" x14ac:dyDescent="0.2">
      <c r="A25" s="129"/>
      <c r="B25" s="98" t="s">
        <v>754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>
        <f t="shared" ref="BI25:BJ25" si="21">SUM(C25,E25,G25,I25,K25,M25,O25,Q25,S25,U25)</f>
        <v>0</v>
      </c>
      <c r="BJ25" s="100">
        <f t="shared" si="21"/>
        <v>0</v>
      </c>
    </row>
    <row r="26" spans="1:62" x14ac:dyDescent="0.2">
      <c r="A26" s="130"/>
      <c r="B26" s="103" t="s">
        <v>755</v>
      </c>
      <c r="C26" s="101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1">
        <f t="shared" ref="BI26:BJ26" si="22">SUM(C26,E26,G26,I26,K26,M26,O26,Q26,S26,U26)</f>
        <v>0</v>
      </c>
      <c r="BJ26" s="100">
        <f t="shared" si="22"/>
        <v>0</v>
      </c>
    </row>
    <row r="27" spans="1:62" x14ac:dyDescent="0.2">
      <c r="A27" s="143" t="s">
        <v>33</v>
      </c>
      <c r="B27" s="98" t="s">
        <v>756</v>
      </c>
      <c r="C27" s="104"/>
      <c r="D27" s="105"/>
      <c r="E27" s="104"/>
      <c r="F27" s="105"/>
      <c r="G27" s="104"/>
      <c r="H27" s="105"/>
      <c r="I27" s="104"/>
      <c r="J27" s="105"/>
      <c r="K27" s="104"/>
      <c r="L27" s="105"/>
      <c r="M27" s="104"/>
      <c r="N27" s="105"/>
      <c r="O27" s="104"/>
      <c r="P27" s="105"/>
      <c r="Q27" s="104"/>
      <c r="R27" s="105"/>
      <c r="S27" s="104"/>
      <c r="T27" s="105"/>
      <c r="U27" s="104"/>
      <c r="V27" s="105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>
        <f t="shared" ref="BI27:BJ27" si="23">SUM(C27,E27,G27,I27,K27,M27,O27,Q27,S27,U27)</f>
        <v>0</v>
      </c>
      <c r="BJ27" s="100">
        <f t="shared" si="23"/>
        <v>0</v>
      </c>
    </row>
    <row r="28" spans="1:62" x14ac:dyDescent="0.2">
      <c r="A28" s="129"/>
      <c r="B28" s="98" t="s">
        <v>757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>
        <f t="shared" ref="BI28:BJ28" si="24">SUM(C28,E28,G28,I28,K28,M28,O28,Q28,S28,U28)</f>
        <v>0</v>
      </c>
      <c r="BJ28" s="100">
        <f t="shared" si="24"/>
        <v>0</v>
      </c>
    </row>
    <row r="29" spans="1:62" x14ac:dyDescent="0.2">
      <c r="A29" s="129"/>
      <c r="B29" s="98" t="s">
        <v>758</v>
      </c>
      <c r="C29" s="101"/>
      <c r="D29" s="100"/>
      <c r="E29" s="101"/>
      <c r="F29" s="100"/>
      <c r="G29" s="101"/>
      <c r="H29" s="100"/>
      <c r="I29" s="101"/>
      <c r="J29" s="100"/>
      <c r="K29" s="107">
        <v>2</v>
      </c>
      <c r="L29" s="100"/>
      <c r="M29" s="107">
        <v>1</v>
      </c>
      <c r="N29" s="100"/>
      <c r="O29" s="101"/>
      <c r="P29" s="100"/>
      <c r="Q29" s="101"/>
      <c r="R29" s="100"/>
      <c r="S29" s="101"/>
      <c r="T29" s="100"/>
      <c r="U29" s="107">
        <v>2</v>
      </c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>
        <f t="shared" ref="BI29:BJ29" si="25">SUM(C29,E29,G29,I29,K29,M29,O29,Q29,S29,U29)</f>
        <v>5</v>
      </c>
      <c r="BJ29" s="100">
        <f t="shared" si="25"/>
        <v>0</v>
      </c>
    </row>
    <row r="30" spans="1:62" x14ac:dyDescent="0.2">
      <c r="A30" s="129"/>
      <c r="B30" s="98" t="s">
        <v>759</v>
      </c>
      <c r="C30" s="101"/>
      <c r="D30" s="100"/>
      <c r="E30" s="101"/>
      <c r="F30" s="100"/>
      <c r="G30" s="107">
        <v>3</v>
      </c>
      <c r="H30" s="100"/>
      <c r="I30" s="107">
        <v>3</v>
      </c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>
        <f t="shared" ref="BI30:BJ30" si="26">SUM(C30,E30,G30,I30,K30,M30,O30,Q30,S30,U30)</f>
        <v>6</v>
      </c>
      <c r="BJ30" s="100">
        <f t="shared" si="26"/>
        <v>0</v>
      </c>
    </row>
    <row r="31" spans="1:62" x14ac:dyDescent="0.2">
      <c r="A31" s="129"/>
      <c r="B31" s="98" t="s">
        <v>760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>
        <f t="shared" ref="BI31:BJ31" si="27">SUM(C31,E31,G31,I31,K31,M31,O31,Q31,S31,U31)</f>
        <v>0</v>
      </c>
      <c r="BJ31" s="100">
        <f t="shared" si="27"/>
        <v>0</v>
      </c>
    </row>
    <row r="32" spans="1:62" x14ac:dyDescent="0.2">
      <c r="A32" s="129"/>
      <c r="B32" s="98" t="s">
        <v>761</v>
      </c>
      <c r="C32" s="101"/>
      <c r="D32" s="100"/>
      <c r="E32" s="107">
        <v>1</v>
      </c>
      <c r="F32" s="100"/>
      <c r="G32" s="107">
        <v>36</v>
      </c>
      <c r="H32" s="100"/>
      <c r="I32" s="107">
        <v>16</v>
      </c>
      <c r="J32" s="100"/>
      <c r="K32" s="101"/>
      <c r="L32" s="100"/>
      <c r="M32" s="107">
        <v>3</v>
      </c>
      <c r="N32" s="100"/>
      <c r="O32" s="107">
        <v>4</v>
      </c>
      <c r="P32" s="100"/>
      <c r="Q32" s="107">
        <v>3</v>
      </c>
      <c r="R32" s="100"/>
      <c r="S32" s="101"/>
      <c r="T32" s="100"/>
      <c r="U32" s="107">
        <v>18</v>
      </c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>
        <f t="shared" ref="BI32:BJ32" si="28">SUM(C32,E32,G32,I32,K32,M32,O32,Q32,S32,U32)</f>
        <v>81</v>
      </c>
      <c r="BJ32" s="100">
        <f t="shared" si="28"/>
        <v>0</v>
      </c>
    </row>
    <row r="33" spans="1:62" x14ac:dyDescent="0.2">
      <c r="A33" s="129"/>
      <c r="B33" s="98" t="s">
        <v>762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7">
        <v>1</v>
      </c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>
        <f t="shared" ref="BI33:BJ33" si="29">SUM(C33,E33,G33,I33,K33,M33,O33,Q33,S33,U33)</f>
        <v>1</v>
      </c>
      <c r="BJ33" s="100">
        <f t="shared" si="29"/>
        <v>0</v>
      </c>
    </row>
    <row r="34" spans="1:62" x14ac:dyDescent="0.2">
      <c r="A34" s="130"/>
      <c r="B34" s="103" t="s">
        <v>763</v>
      </c>
      <c r="C34" s="101"/>
      <c r="D34" s="100"/>
      <c r="E34" s="101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100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1">
        <f t="shared" ref="BI34:BJ34" si="30">SUM(C34,E34,G34,I34,K34,M34,O34,Q34,S34,U34)</f>
        <v>0</v>
      </c>
      <c r="BJ34" s="100">
        <f t="shared" si="30"/>
        <v>0</v>
      </c>
    </row>
    <row r="35" spans="1:62" x14ac:dyDescent="0.2">
      <c r="A35" s="143" t="s">
        <v>42</v>
      </c>
      <c r="B35" s="100" t="s">
        <v>222</v>
      </c>
      <c r="C35" s="104"/>
      <c r="D35" s="105"/>
      <c r="E35" s="104"/>
      <c r="F35" s="105"/>
      <c r="G35" s="104"/>
      <c r="H35" s="105"/>
      <c r="I35" s="104"/>
      <c r="J35" s="105"/>
      <c r="K35" s="104"/>
      <c r="L35" s="105"/>
      <c r="M35" s="104"/>
      <c r="N35" s="105"/>
      <c r="O35" s="104"/>
      <c r="P35" s="105"/>
      <c r="Q35" s="104"/>
      <c r="R35" s="105"/>
      <c r="S35" s="104"/>
      <c r="T35" s="105"/>
      <c r="U35" s="104"/>
      <c r="V35" s="105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>
        <f t="shared" ref="BI35:BJ35" si="31">SUM(C35,E35,G35,I35,K35,M35,O35,Q35,S35,U35)</f>
        <v>0</v>
      </c>
      <c r="BJ35" s="100">
        <f t="shared" si="31"/>
        <v>0</v>
      </c>
    </row>
    <row r="36" spans="1:62" x14ac:dyDescent="0.2">
      <c r="A36" s="129"/>
      <c r="B36" s="100" t="s">
        <v>223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</row>
    <row r="37" spans="1:62" x14ac:dyDescent="0.2">
      <c r="A37" s="129"/>
      <c r="B37" s="100" t="s">
        <v>224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</row>
    <row r="38" spans="1:62" x14ac:dyDescent="0.2">
      <c r="A38" s="129"/>
      <c r="B38" s="100" t="s">
        <v>225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ht="12.75" x14ac:dyDescent="0.2">
      <c r="A46" s="106"/>
    </row>
    <row r="47" spans="1:62" ht="12.75" x14ac:dyDescent="0.2">
      <c r="A47" s="106"/>
    </row>
    <row r="48" spans="1:62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BJ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</row>
    <row r="3" spans="1:62" x14ac:dyDescent="0.2">
      <c r="A3" s="94"/>
      <c r="B3" s="95" t="s">
        <v>764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765</v>
      </c>
      <c r="C4" s="108">
        <v>1</v>
      </c>
      <c r="D4" s="100"/>
      <c r="E4" s="101"/>
      <c r="F4" s="100"/>
      <c r="G4" s="101"/>
      <c r="H4" s="100"/>
      <c r="I4" s="101"/>
      <c r="J4" s="100"/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/>
      <c r="BJ4" s="100"/>
    </row>
    <row r="5" spans="1:62" x14ac:dyDescent="0.2">
      <c r="A5" s="129"/>
      <c r="B5" s="98" t="s">
        <v>766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</row>
    <row r="6" spans="1:62" x14ac:dyDescent="0.2">
      <c r="A6" s="129"/>
      <c r="B6" s="98" t="s">
        <v>767</v>
      </c>
      <c r="C6" s="108">
        <v>4</v>
      </c>
      <c r="D6" s="100"/>
      <c r="E6" s="101"/>
      <c r="F6" s="100"/>
      <c r="G6" s="101"/>
      <c r="H6" s="100"/>
      <c r="I6" s="101"/>
      <c r="J6" s="100"/>
      <c r="K6" s="101"/>
      <c r="L6" s="100"/>
      <c r="M6" s="101"/>
      <c r="N6" s="100"/>
      <c r="O6" s="101"/>
      <c r="P6" s="100"/>
      <c r="Q6" s="101"/>
      <c r="R6" s="100"/>
      <c r="S6" s="101"/>
      <c r="T6" s="100"/>
      <c r="U6" s="101"/>
      <c r="V6" s="100"/>
      <c r="W6" s="101"/>
      <c r="X6" s="100"/>
      <c r="Y6" s="101"/>
      <c r="Z6" s="100"/>
      <c r="AA6" s="101"/>
      <c r="AB6" s="100"/>
      <c r="AC6" s="101"/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/>
      <c r="BJ6" s="100"/>
    </row>
    <row r="7" spans="1:62" x14ac:dyDescent="0.2">
      <c r="A7" s="129"/>
      <c r="B7" s="98" t="s">
        <v>768</v>
      </c>
      <c r="C7" s="107">
        <v>28</v>
      </c>
      <c r="D7" s="100"/>
      <c r="E7" s="101"/>
      <c r="F7" s="100"/>
      <c r="G7" s="101"/>
      <c r="H7" s="100"/>
      <c r="I7" s="101"/>
      <c r="J7" s="100"/>
      <c r="K7" s="101"/>
      <c r="L7" s="100"/>
      <c r="M7" s="101"/>
      <c r="N7" s="100"/>
      <c r="O7" s="101"/>
      <c r="P7" s="100"/>
      <c r="Q7" s="101"/>
      <c r="R7" s="100"/>
      <c r="S7" s="101"/>
      <c r="T7" s="100"/>
      <c r="U7" s="101"/>
      <c r="V7" s="100"/>
      <c r="W7" s="101"/>
      <c r="X7" s="100"/>
      <c r="Y7" s="101"/>
      <c r="Z7" s="100"/>
      <c r="AA7" s="101"/>
      <c r="AB7" s="100"/>
      <c r="AC7" s="101"/>
      <c r="AD7" s="100"/>
      <c r="AE7" s="101"/>
      <c r="AF7" s="100"/>
      <c r="AG7" s="101"/>
      <c r="AH7" s="100"/>
      <c r="AI7" s="101"/>
      <c r="AJ7" s="100"/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/>
      <c r="BJ7" s="100"/>
    </row>
    <row r="8" spans="1:62" x14ac:dyDescent="0.2">
      <c r="A8" s="129"/>
      <c r="B8" s="98" t="s">
        <v>769</v>
      </c>
      <c r="C8" s="108">
        <v>33</v>
      </c>
      <c r="D8" s="100"/>
      <c r="E8" s="101"/>
      <c r="F8" s="100"/>
      <c r="G8" s="101"/>
      <c r="H8" s="100"/>
      <c r="I8" s="101"/>
      <c r="J8" s="100"/>
      <c r="K8" s="101"/>
      <c r="L8" s="100"/>
      <c r="M8" s="101"/>
      <c r="N8" s="100"/>
      <c r="O8" s="101"/>
      <c r="P8" s="100"/>
      <c r="Q8" s="101"/>
      <c r="R8" s="100"/>
      <c r="S8" s="101"/>
      <c r="T8" s="100"/>
      <c r="U8" s="101"/>
      <c r="V8" s="100"/>
      <c r="W8" s="101"/>
      <c r="X8" s="100"/>
      <c r="Y8" s="101"/>
      <c r="Z8" s="100"/>
      <c r="AA8" s="101"/>
      <c r="AB8" s="100"/>
      <c r="AC8" s="101"/>
      <c r="AD8" s="100"/>
      <c r="AE8" s="101"/>
      <c r="AF8" s="100"/>
      <c r="AG8" s="101"/>
      <c r="AH8" s="100"/>
      <c r="AI8" s="101"/>
      <c r="AJ8" s="100"/>
      <c r="AK8" s="101"/>
      <c r="AL8" s="100"/>
      <c r="AM8" s="101"/>
      <c r="AN8" s="100"/>
      <c r="AO8" s="101"/>
      <c r="AP8" s="100"/>
      <c r="AQ8" s="101"/>
      <c r="AR8" s="100"/>
      <c r="AS8" s="101"/>
      <c r="AT8" s="100"/>
      <c r="AU8" s="101"/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/>
      <c r="BJ8" s="100"/>
    </row>
    <row r="9" spans="1:62" x14ac:dyDescent="0.2">
      <c r="A9" s="129"/>
      <c r="B9" s="98" t="s">
        <v>770</v>
      </c>
      <c r="C9" s="108">
        <v>7</v>
      </c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  <c r="T9" s="100"/>
      <c r="U9" s="101"/>
      <c r="V9" s="100"/>
      <c r="W9" s="101"/>
      <c r="X9" s="100"/>
      <c r="Y9" s="101"/>
      <c r="Z9" s="100"/>
      <c r="AA9" s="101"/>
      <c r="AB9" s="100"/>
      <c r="AC9" s="101"/>
      <c r="AD9" s="100"/>
      <c r="AE9" s="101"/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/>
      <c r="BJ9" s="100"/>
    </row>
    <row r="10" spans="1:62" x14ac:dyDescent="0.2">
      <c r="A10" s="129"/>
      <c r="B10" s="98" t="s">
        <v>771</v>
      </c>
      <c r="C10" s="101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  <c r="T10" s="100"/>
      <c r="U10" s="101"/>
      <c r="V10" s="100"/>
      <c r="W10" s="101"/>
      <c r="X10" s="100"/>
      <c r="Y10" s="101"/>
      <c r="Z10" s="100"/>
      <c r="AA10" s="101"/>
      <c r="AB10" s="100"/>
      <c r="AC10" s="101"/>
      <c r="AD10" s="100"/>
      <c r="AE10" s="101"/>
      <c r="AF10" s="100"/>
      <c r="AG10" s="101"/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/>
      <c r="BJ10" s="100"/>
    </row>
    <row r="11" spans="1:62" x14ac:dyDescent="0.2">
      <c r="A11" s="129"/>
      <c r="B11" s="102" t="s">
        <v>772</v>
      </c>
      <c r="C11" s="99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</row>
    <row r="12" spans="1:62" x14ac:dyDescent="0.2">
      <c r="A12" s="129"/>
      <c r="B12" s="98" t="s">
        <v>773</v>
      </c>
      <c r="C12" s="108">
        <v>6</v>
      </c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/>
      <c r="BJ12" s="100"/>
    </row>
    <row r="13" spans="1:62" x14ac:dyDescent="0.2">
      <c r="A13" s="129"/>
      <c r="B13" s="98" t="s">
        <v>774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</row>
    <row r="14" spans="1:62" x14ac:dyDescent="0.2">
      <c r="A14" s="129"/>
      <c r="B14" s="98" t="s">
        <v>775</v>
      </c>
      <c r="C14" s="107">
        <v>2</v>
      </c>
      <c r="D14" s="109">
        <v>12</v>
      </c>
      <c r="E14" s="101"/>
      <c r="F14" s="100"/>
      <c r="G14" s="101"/>
      <c r="H14" s="100"/>
      <c r="I14" s="101"/>
      <c r="J14" s="100"/>
      <c r="K14" s="101"/>
      <c r="L14" s="100"/>
      <c r="M14" s="101"/>
      <c r="N14" s="100"/>
      <c r="O14" s="101"/>
      <c r="P14" s="100"/>
      <c r="Q14" s="101"/>
      <c r="R14" s="100"/>
      <c r="S14" s="101"/>
      <c r="T14" s="100"/>
      <c r="U14" s="101"/>
      <c r="V14" s="100"/>
      <c r="W14" s="101"/>
      <c r="X14" s="100"/>
      <c r="Y14" s="101"/>
      <c r="Z14" s="100"/>
      <c r="AA14" s="101"/>
      <c r="AB14" s="100"/>
      <c r="AC14" s="101"/>
      <c r="AD14" s="100"/>
      <c r="AE14" s="101"/>
      <c r="AF14" s="100"/>
      <c r="AG14" s="101"/>
      <c r="AH14" s="100"/>
      <c r="AI14" s="101"/>
      <c r="AJ14" s="100"/>
      <c r="AK14" s="101"/>
      <c r="AL14" s="100"/>
      <c r="AM14" s="101"/>
      <c r="AN14" s="100"/>
      <c r="AO14" s="101"/>
      <c r="AP14" s="100"/>
      <c r="AQ14" s="101"/>
      <c r="AR14" s="100"/>
      <c r="AS14" s="101"/>
      <c r="AT14" s="100"/>
      <c r="AU14" s="101"/>
      <c r="AV14" s="100"/>
      <c r="AW14" s="101"/>
      <c r="AX14" s="100"/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/>
      <c r="BJ14" s="100"/>
    </row>
    <row r="15" spans="1:62" x14ac:dyDescent="0.2">
      <c r="A15" s="129"/>
      <c r="B15" s="98" t="s">
        <v>776</v>
      </c>
      <c r="C15" s="107">
        <v>17</v>
      </c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  <c r="T15" s="100"/>
      <c r="U15" s="101"/>
      <c r="V15" s="100"/>
      <c r="W15" s="101"/>
      <c r="X15" s="100"/>
      <c r="Y15" s="101"/>
      <c r="Z15" s="100"/>
      <c r="AA15" s="101"/>
      <c r="AB15" s="100"/>
      <c r="AC15" s="101"/>
      <c r="AD15" s="100"/>
      <c r="AE15" s="101"/>
      <c r="AF15" s="100"/>
      <c r="AG15" s="101"/>
      <c r="AH15" s="100"/>
      <c r="AI15" s="101"/>
      <c r="AJ15" s="100"/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/>
      <c r="BJ15" s="100"/>
    </row>
    <row r="16" spans="1:62" x14ac:dyDescent="0.2">
      <c r="A16" s="129"/>
      <c r="B16" s="98" t="s">
        <v>777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</row>
    <row r="17" spans="1:62" x14ac:dyDescent="0.2">
      <c r="A17" s="129"/>
      <c r="B17" s="98" t="s">
        <v>778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</row>
    <row r="18" spans="1:62" x14ac:dyDescent="0.2">
      <c r="A18" s="129"/>
      <c r="B18" s="98" t="s">
        <v>779</v>
      </c>
      <c r="C18" s="107">
        <v>14</v>
      </c>
      <c r="D18" s="100"/>
      <c r="E18" s="101"/>
      <c r="F18" s="100"/>
      <c r="G18" s="101"/>
      <c r="H18" s="100"/>
      <c r="I18" s="101"/>
      <c r="J18" s="100"/>
      <c r="K18" s="101"/>
      <c r="L18" s="100"/>
      <c r="M18" s="101"/>
      <c r="N18" s="100"/>
      <c r="O18" s="101"/>
      <c r="P18" s="100"/>
      <c r="Q18" s="101"/>
      <c r="R18" s="100"/>
      <c r="S18" s="101"/>
      <c r="T18" s="100"/>
      <c r="U18" s="101"/>
      <c r="V18" s="100"/>
      <c r="W18" s="101"/>
      <c r="X18" s="100"/>
      <c r="Y18" s="101"/>
      <c r="Z18" s="100"/>
      <c r="AA18" s="101"/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1"/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/>
      <c r="BJ18" s="100"/>
    </row>
    <row r="19" spans="1:62" x14ac:dyDescent="0.2">
      <c r="A19" s="129"/>
      <c r="B19" s="98" t="s">
        <v>780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</row>
    <row r="20" spans="1:62" x14ac:dyDescent="0.2">
      <c r="A20" s="129"/>
      <c r="B20" s="98" t="s">
        <v>781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</row>
    <row r="21" spans="1:62" x14ac:dyDescent="0.2">
      <c r="A21" s="129"/>
      <c r="B21" s="98" t="s">
        <v>782</v>
      </c>
      <c r="C21" s="107">
        <v>1</v>
      </c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/>
      <c r="BJ21" s="100"/>
    </row>
    <row r="22" spans="1:62" x14ac:dyDescent="0.2">
      <c r="A22" s="129"/>
      <c r="B22" s="98" t="s">
        <v>783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</row>
    <row r="23" spans="1:62" x14ac:dyDescent="0.2">
      <c r="A23" s="129"/>
      <c r="B23" s="98" t="s">
        <v>784</v>
      </c>
      <c r="C23" s="107">
        <v>6</v>
      </c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</row>
    <row r="24" spans="1:62" x14ac:dyDescent="0.2">
      <c r="A24" s="129"/>
      <c r="B24" s="98" t="s">
        <v>785</v>
      </c>
      <c r="C24" s="107">
        <v>4</v>
      </c>
      <c r="D24" s="100"/>
      <c r="E24" s="101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/>
      <c r="BJ24" s="100"/>
    </row>
    <row r="25" spans="1:62" x14ac:dyDescent="0.2">
      <c r="A25" s="129"/>
      <c r="B25" s="98" t="s">
        <v>786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</row>
    <row r="26" spans="1:62" x14ac:dyDescent="0.2">
      <c r="A26" s="130"/>
      <c r="B26" s="103" t="s">
        <v>787</v>
      </c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4"/>
      <c r="N26" s="105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4"/>
      <c r="BJ26" s="105"/>
    </row>
    <row r="27" spans="1:62" x14ac:dyDescent="0.2">
      <c r="A27" s="143" t="s">
        <v>33</v>
      </c>
      <c r="B27" s="98" t="s">
        <v>788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/>
      <c r="BJ27" s="100"/>
    </row>
    <row r="28" spans="1:62" x14ac:dyDescent="0.2">
      <c r="A28" s="129"/>
      <c r="B28" s="98" t="s">
        <v>789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</row>
    <row r="29" spans="1:62" x14ac:dyDescent="0.2">
      <c r="A29" s="129"/>
      <c r="B29" s="98" t="s">
        <v>790</v>
      </c>
      <c r="C29" s="101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/>
      <c r="BJ29" s="100"/>
    </row>
    <row r="30" spans="1:62" x14ac:dyDescent="0.2">
      <c r="A30" s="129"/>
      <c r="B30" s="98" t="s">
        <v>791</v>
      </c>
      <c r="C30" s="101"/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</row>
    <row r="31" spans="1:62" x14ac:dyDescent="0.2">
      <c r="A31" s="129"/>
      <c r="B31" s="98" t="s">
        <v>792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</row>
    <row r="32" spans="1:62" x14ac:dyDescent="0.2">
      <c r="A32" s="129"/>
      <c r="B32" s="98" t="s">
        <v>793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/>
      <c r="BJ32" s="100"/>
    </row>
    <row r="33" spans="1:62" x14ac:dyDescent="0.2">
      <c r="A33" s="129"/>
      <c r="B33" s="98" t="s">
        <v>794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</row>
    <row r="34" spans="1:62" x14ac:dyDescent="0.2">
      <c r="A34" s="130"/>
      <c r="B34" s="103" t="s">
        <v>795</v>
      </c>
      <c r="C34" s="104"/>
      <c r="D34" s="105"/>
      <c r="E34" s="104"/>
      <c r="F34" s="105"/>
      <c r="G34" s="104"/>
      <c r="H34" s="105"/>
      <c r="I34" s="104"/>
      <c r="J34" s="105"/>
      <c r="K34" s="104"/>
      <c r="L34" s="105"/>
      <c r="M34" s="104"/>
      <c r="N34" s="105"/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4"/>
      <c r="BJ34" s="105"/>
    </row>
    <row r="35" spans="1:62" x14ac:dyDescent="0.2">
      <c r="A35" s="143" t="s">
        <v>42</v>
      </c>
      <c r="B35" s="100" t="s">
        <v>222</v>
      </c>
      <c r="C35" s="101"/>
      <c r="D35" s="100"/>
      <c r="E35" s="101"/>
      <c r="F35" s="100"/>
      <c r="G35" s="101"/>
      <c r="H35" s="100"/>
      <c r="I35" s="101"/>
      <c r="J35" s="100"/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/>
      <c r="BJ35" s="100"/>
    </row>
    <row r="36" spans="1:62" x14ac:dyDescent="0.2">
      <c r="A36" s="129"/>
      <c r="B36" s="100" t="s">
        <v>223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</row>
    <row r="37" spans="1:62" x14ac:dyDescent="0.2">
      <c r="A37" s="129"/>
      <c r="B37" s="100" t="s">
        <v>224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</row>
    <row r="38" spans="1:62" x14ac:dyDescent="0.2">
      <c r="A38" s="129"/>
      <c r="B38" s="100" t="s">
        <v>225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ht="12.75" x14ac:dyDescent="0.2">
      <c r="A46" s="106"/>
    </row>
    <row r="47" spans="1:62" ht="12.75" x14ac:dyDescent="0.2">
      <c r="A47" s="106"/>
    </row>
    <row r="48" spans="1:62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BJ1001"/>
  <sheetViews>
    <sheetView workbookViewId="0"/>
  </sheetViews>
  <sheetFormatPr defaultColWidth="12.5703125" defaultRowHeight="15" customHeight="1" x14ac:dyDescent="0.2"/>
  <cols>
    <col min="1" max="1" width="3.42578125" customWidth="1"/>
    <col min="2" max="2" width="40.28515625" customWidth="1"/>
    <col min="11" max="62" width="12.5703125" hidden="1"/>
  </cols>
  <sheetData>
    <row r="1" spans="1:62" ht="15" customHeight="1" x14ac:dyDescent="0.25">
      <c r="A1" s="12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121"/>
      <c r="B2" s="93"/>
      <c r="C2" s="139" t="s">
        <v>796</v>
      </c>
      <c r="D2" s="140"/>
      <c r="E2" s="139" t="s">
        <v>797</v>
      </c>
      <c r="F2" s="140"/>
      <c r="G2" s="139" t="s">
        <v>162</v>
      </c>
      <c r="H2" s="140"/>
      <c r="I2" s="139" t="s">
        <v>5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</row>
    <row r="3" spans="1:62" x14ac:dyDescent="0.2">
      <c r="A3" s="122"/>
      <c r="B3" s="95" t="s">
        <v>798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5" t="s">
        <v>9</v>
      </c>
      <c r="B4" s="98" t="s">
        <v>799</v>
      </c>
      <c r="C4" s="99"/>
      <c r="D4" s="100"/>
      <c r="E4" s="101"/>
      <c r="F4" s="100"/>
      <c r="G4" s="101"/>
      <c r="H4" s="100"/>
      <c r="I4" s="107">
        <f t="shared" ref="I4:J4" si="0">SUM(C4,E4,G4)</f>
        <v>0</v>
      </c>
      <c r="J4" s="100">
        <f t="shared" si="0"/>
        <v>0</v>
      </c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/>
      <c r="BJ4" s="100"/>
    </row>
    <row r="5" spans="1:62" x14ac:dyDescent="0.2">
      <c r="A5" s="129"/>
      <c r="B5" s="98" t="s">
        <v>800</v>
      </c>
      <c r="C5" s="99"/>
      <c r="D5" s="100"/>
      <c r="E5" s="101"/>
      <c r="F5" s="100"/>
      <c r="G5" s="101"/>
      <c r="H5" s="100"/>
      <c r="I5" s="107">
        <f t="shared" ref="I5:J5" si="1">SUM(C5,E5,G5)</f>
        <v>0</v>
      </c>
      <c r="J5" s="100">
        <f t="shared" si="1"/>
        <v>0</v>
      </c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</row>
    <row r="6" spans="1:62" x14ac:dyDescent="0.2">
      <c r="A6" s="129"/>
      <c r="B6" s="98" t="s">
        <v>801</v>
      </c>
      <c r="C6" s="99"/>
      <c r="D6" s="109">
        <v>3</v>
      </c>
      <c r="E6" s="101"/>
      <c r="F6" s="100"/>
      <c r="G6" s="101"/>
      <c r="H6" s="100"/>
      <c r="I6" s="107">
        <f t="shared" ref="I6:J6" si="2">SUM(C6,E6,G6)</f>
        <v>0</v>
      </c>
      <c r="J6" s="100">
        <f t="shared" si="2"/>
        <v>3</v>
      </c>
      <c r="K6" s="101"/>
      <c r="L6" s="100"/>
      <c r="M6" s="101"/>
      <c r="N6" s="100"/>
      <c r="O6" s="101"/>
      <c r="P6" s="100"/>
      <c r="Q6" s="101"/>
      <c r="R6" s="100"/>
      <c r="S6" s="101"/>
      <c r="T6" s="100"/>
      <c r="U6" s="101"/>
      <c r="V6" s="100"/>
      <c r="W6" s="101"/>
      <c r="X6" s="100"/>
      <c r="Y6" s="101"/>
      <c r="Z6" s="100"/>
      <c r="AA6" s="101"/>
      <c r="AB6" s="100"/>
      <c r="AC6" s="101"/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/>
      <c r="BJ6" s="100"/>
    </row>
    <row r="7" spans="1:62" x14ac:dyDescent="0.2">
      <c r="A7" s="129"/>
      <c r="B7" s="98" t="s">
        <v>802</v>
      </c>
      <c r="C7" s="107">
        <v>81</v>
      </c>
      <c r="D7" s="100"/>
      <c r="E7" s="107">
        <v>86</v>
      </c>
      <c r="F7" s="100"/>
      <c r="G7" s="101"/>
      <c r="H7" s="100"/>
      <c r="I7" s="107">
        <f t="shared" ref="I7:J7" si="3">SUM(C7,E7,G7)</f>
        <v>167</v>
      </c>
      <c r="J7" s="100">
        <f t="shared" si="3"/>
        <v>0</v>
      </c>
      <c r="K7" s="101"/>
      <c r="L7" s="100"/>
      <c r="M7" s="101"/>
      <c r="N7" s="100"/>
      <c r="O7" s="101"/>
      <c r="P7" s="100"/>
      <c r="Q7" s="101"/>
      <c r="R7" s="100"/>
      <c r="S7" s="101"/>
      <c r="T7" s="100"/>
      <c r="U7" s="101"/>
      <c r="V7" s="100"/>
      <c r="W7" s="101"/>
      <c r="X7" s="100"/>
      <c r="Y7" s="101"/>
      <c r="Z7" s="100"/>
      <c r="AA7" s="101"/>
      <c r="AB7" s="100"/>
      <c r="AC7" s="101"/>
      <c r="AD7" s="100"/>
      <c r="AE7" s="101"/>
      <c r="AF7" s="100"/>
      <c r="AG7" s="101"/>
      <c r="AH7" s="100"/>
      <c r="AI7" s="101"/>
      <c r="AJ7" s="100"/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/>
      <c r="BJ7" s="100"/>
    </row>
    <row r="8" spans="1:62" x14ac:dyDescent="0.2">
      <c r="A8" s="129"/>
      <c r="B8" s="98" t="s">
        <v>803</v>
      </c>
      <c r="C8" s="108">
        <v>8</v>
      </c>
      <c r="D8" s="100"/>
      <c r="E8" s="101"/>
      <c r="F8" s="100"/>
      <c r="G8" s="101"/>
      <c r="H8" s="100"/>
      <c r="I8" s="107">
        <f t="shared" ref="I8:J8" si="4">SUM(C8,E8,G8)</f>
        <v>8</v>
      </c>
      <c r="J8" s="100">
        <f t="shared" si="4"/>
        <v>0</v>
      </c>
      <c r="K8" s="101"/>
      <c r="L8" s="100"/>
      <c r="M8" s="101"/>
      <c r="N8" s="100"/>
      <c r="O8" s="101"/>
      <c r="P8" s="100"/>
      <c r="Q8" s="101"/>
      <c r="R8" s="100"/>
      <c r="S8" s="101"/>
      <c r="T8" s="100"/>
      <c r="U8" s="101"/>
      <c r="V8" s="100"/>
      <c r="W8" s="101"/>
      <c r="X8" s="100"/>
      <c r="Y8" s="101"/>
      <c r="Z8" s="100"/>
      <c r="AA8" s="101"/>
      <c r="AB8" s="100"/>
      <c r="AC8" s="101"/>
      <c r="AD8" s="100"/>
      <c r="AE8" s="101"/>
      <c r="AF8" s="100"/>
      <c r="AG8" s="101"/>
      <c r="AH8" s="100"/>
      <c r="AI8" s="101"/>
      <c r="AJ8" s="100"/>
      <c r="AK8" s="101"/>
      <c r="AL8" s="100"/>
      <c r="AM8" s="101"/>
      <c r="AN8" s="100"/>
      <c r="AO8" s="101"/>
      <c r="AP8" s="100"/>
      <c r="AQ8" s="101"/>
      <c r="AR8" s="100"/>
      <c r="AS8" s="101"/>
      <c r="AT8" s="100"/>
      <c r="AU8" s="101"/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/>
      <c r="BJ8" s="100"/>
    </row>
    <row r="9" spans="1:62" x14ac:dyDescent="0.2">
      <c r="A9" s="129"/>
      <c r="B9" s="98" t="s">
        <v>804</v>
      </c>
      <c r="C9" s="108">
        <v>3</v>
      </c>
      <c r="D9" s="100"/>
      <c r="E9" s="107">
        <v>6</v>
      </c>
      <c r="F9" s="100"/>
      <c r="G9" s="101"/>
      <c r="H9" s="100"/>
      <c r="I9" s="107">
        <f t="shared" ref="I9:J9" si="5">SUM(C9,E9,G9)</f>
        <v>9</v>
      </c>
      <c r="J9" s="100">
        <f t="shared" si="5"/>
        <v>0</v>
      </c>
      <c r="K9" s="101"/>
      <c r="L9" s="100"/>
      <c r="M9" s="101"/>
      <c r="N9" s="100"/>
      <c r="O9" s="101"/>
      <c r="P9" s="100"/>
      <c r="Q9" s="101"/>
      <c r="R9" s="100"/>
      <c r="S9" s="101"/>
      <c r="T9" s="100"/>
      <c r="U9" s="101"/>
      <c r="V9" s="100"/>
      <c r="W9" s="101"/>
      <c r="X9" s="100"/>
      <c r="Y9" s="101"/>
      <c r="Z9" s="100"/>
      <c r="AA9" s="101"/>
      <c r="AB9" s="100"/>
      <c r="AC9" s="101"/>
      <c r="AD9" s="100"/>
      <c r="AE9" s="101"/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/>
      <c r="BJ9" s="100"/>
    </row>
    <row r="10" spans="1:62" x14ac:dyDescent="0.2">
      <c r="A10" s="129"/>
      <c r="B10" s="98" t="s">
        <v>805</v>
      </c>
      <c r="C10" s="107">
        <v>1</v>
      </c>
      <c r="D10" s="100"/>
      <c r="E10" s="107">
        <v>8</v>
      </c>
      <c r="F10" s="100"/>
      <c r="G10" s="101"/>
      <c r="H10" s="100"/>
      <c r="I10" s="107">
        <f t="shared" ref="I10:J10" si="6">SUM(C10,E10,G10)</f>
        <v>9</v>
      </c>
      <c r="J10" s="100">
        <f t="shared" si="6"/>
        <v>0</v>
      </c>
      <c r="K10" s="101"/>
      <c r="L10" s="100"/>
      <c r="M10" s="101"/>
      <c r="N10" s="100"/>
      <c r="O10" s="101"/>
      <c r="P10" s="100"/>
      <c r="Q10" s="101"/>
      <c r="R10" s="100"/>
      <c r="S10" s="101"/>
      <c r="T10" s="100"/>
      <c r="U10" s="101"/>
      <c r="V10" s="100"/>
      <c r="W10" s="101"/>
      <c r="X10" s="100"/>
      <c r="Y10" s="101"/>
      <c r="Z10" s="100"/>
      <c r="AA10" s="101"/>
      <c r="AB10" s="100"/>
      <c r="AC10" s="101"/>
      <c r="AD10" s="100"/>
      <c r="AE10" s="101"/>
      <c r="AF10" s="100"/>
      <c r="AG10" s="101"/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/>
      <c r="BJ10" s="100"/>
    </row>
    <row r="11" spans="1:62" x14ac:dyDescent="0.2">
      <c r="A11" s="129"/>
      <c r="B11" s="102" t="s">
        <v>806</v>
      </c>
      <c r="C11" s="99"/>
      <c r="D11" s="100"/>
      <c r="E11" s="101"/>
      <c r="F11" s="100"/>
      <c r="G11" s="101"/>
      <c r="H11" s="100"/>
      <c r="I11" s="107">
        <f t="shared" ref="I11:J11" si="7">SUM(C11,E11,G11)</f>
        <v>0</v>
      </c>
      <c r="J11" s="100">
        <f t="shared" si="7"/>
        <v>0</v>
      </c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</row>
    <row r="12" spans="1:62" x14ac:dyDescent="0.2">
      <c r="A12" s="129"/>
      <c r="B12" s="98" t="s">
        <v>807</v>
      </c>
      <c r="C12" s="99"/>
      <c r="D12" s="100"/>
      <c r="E12" s="101"/>
      <c r="F12" s="100"/>
      <c r="G12" s="101"/>
      <c r="H12" s="100"/>
      <c r="I12" s="107">
        <f t="shared" ref="I12:J12" si="8">SUM(C12,E12,G12)</f>
        <v>0</v>
      </c>
      <c r="J12" s="100">
        <f t="shared" si="8"/>
        <v>0</v>
      </c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/>
      <c r="BJ12" s="100"/>
    </row>
    <row r="13" spans="1:62" x14ac:dyDescent="0.2">
      <c r="A13" s="129"/>
      <c r="B13" s="98" t="s">
        <v>808</v>
      </c>
      <c r="C13" s="101"/>
      <c r="D13" s="100"/>
      <c r="E13" s="101"/>
      <c r="F13" s="100"/>
      <c r="G13" s="101"/>
      <c r="H13" s="100"/>
      <c r="I13" s="107">
        <f t="shared" ref="I13:J13" si="9">SUM(C13,E13,G13)</f>
        <v>0</v>
      </c>
      <c r="J13" s="100">
        <f t="shared" si="9"/>
        <v>0</v>
      </c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</row>
    <row r="14" spans="1:62" x14ac:dyDescent="0.2">
      <c r="A14" s="129"/>
      <c r="B14" s="98" t="s">
        <v>809</v>
      </c>
      <c r="C14" s="101"/>
      <c r="D14" s="100"/>
      <c r="E14" s="101"/>
      <c r="F14" s="100"/>
      <c r="G14" s="101"/>
      <c r="H14" s="100"/>
      <c r="I14" s="107">
        <f t="shared" ref="I14:J14" si="10">SUM(C14,E14,G14)</f>
        <v>0</v>
      </c>
      <c r="J14" s="100">
        <f t="shared" si="10"/>
        <v>0</v>
      </c>
      <c r="K14" s="101"/>
      <c r="L14" s="100"/>
      <c r="M14" s="101"/>
      <c r="N14" s="100"/>
      <c r="O14" s="101"/>
      <c r="P14" s="100"/>
      <c r="Q14" s="101"/>
      <c r="R14" s="100"/>
      <c r="S14" s="101"/>
      <c r="T14" s="100"/>
      <c r="U14" s="101"/>
      <c r="V14" s="100"/>
      <c r="W14" s="101"/>
      <c r="X14" s="100"/>
      <c r="Y14" s="101"/>
      <c r="Z14" s="100"/>
      <c r="AA14" s="101"/>
      <c r="AB14" s="100"/>
      <c r="AC14" s="101"/>
      <c r="AD14" s="100"/>
      <c r="AE14" s="101"/>
      <c r="AF14" s="100"/>
      <c r="AG14" s="101"/>
      <c r="AH14" s="100"/>
      <c r="AI14" s="101"/>
      <c r="AJ14" s="100"/>
      <c r="AK14" s="101"/>
      <c r="AL14" s="100"/>
      <c r="AM14" s="101"/>
      <c r="AN14" s="100"/>
      <c r="AO14" s="101"/>
      <c r="AP14" s="100"/>
      <c r="AQ14" s="101"/>
      <c r="AR14" s="100"/>
      <c r="AS14" s="101"/>
      <c r="AT14" s="100"/>
      <c r="AU14" s="101"/>
      <c r="AV14" s="100"/>
      <c r="AW14" s="101"/>
      <c r="AX14" s="100"/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/>
      <c r="BJ14" s="100"/>
    </row>
    <row r="15" spans="1:62" x14ac:dyDescent="0.2">
      <c r="A15" s="129"/>
      <c r="B15" s="98" t="s">
        <v>810</v>
      </c>
      <c r="C15" s="107">
        <v>4</v>
      </c>
      <c r="D15" s="100"/>
      <c r="E15" s="101"/>
      <c r="F15" s="100"/>
      <c r="G15" s="101"/>
      <c r="H15" s="100"/>
      <c r="I15" s="107">
        <f t="shared" ref="I15:J15" si="11">SUM(C15,E15,G15)</f>
        <v>4</v>
      </c>
      <c r="J15" s="100">
        <f t="shared" si="11"/>
        <v>0</v>
      </c>
      <c r="K15" s="101"/>
      <c r="L15" s="100"/>
      <c r="M15" s="101"/>
      <c r="N15" s="100"/>
      <c r="O15" s="101"/>
      <c r="P15" s="100"/>
      <c r="Q15" s="101"/>
      <c r="R15" s="100"/>
      <c r="S15" s="101"/>
      <c r="T15" s="100"/>
      <c r="U15" s="101"/>
      <c r="V15" s="100"/>
      <c r="W15" s="101"/>
      <c r="X15" s="100"/>
      <c r="Y15" s="101"/>
      <c r="Z15" s="100"/>
      <c r="AA15" s="101"/>
      <c r="AB15" s="100"/>
      <c r="AC15" s="101"/>
      <c r="AD15" s="100"/>
      <c r="AE15" s="101"/>
      <c r="AF15" s="100"/>
      <c r="AG15" s="101"/>
      <c r="AH15" s="100"/>
      <c r="AI15" s="101"/>
      <c r="AJ15" s="100"/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/>
      <c r="BJ15" s="100"/>
    </row>
    <row r="16" spans="1:62" x14ac:dyDescent="0.2">
      <c r="A16" s="129"/>
      <c r="B16" s="98" t="s">
        <v>811</v>
      </c>
      <c r="C16" s="101"/>
      <c r="D16" s="100"/>
      <c r="E16" s="101"/>
      <c r="F16" s="100"/>
      <c r="G16" s="101"/>
      <c r="H16" s="100"/>
      <c r="I16" s="107">
        <f t="shared" ref="I16:J16" si="12">SUM(C16,E16,G16)</f>
        <v>0</v>
      </c>
      <c r="J16" s="100">
        <f t="shared" si="12"/>
        <v>0</v>
      </c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</row>
    <row r="17" spans="1:62" x14ac:dyDescent="0.2">
      <c r="A17" s="129"/>
      <c r="B17" s="98" t="s">
        <v>812</v>
      </c>
      <c r="C17" s="101"/>
      <c r="D17" s="100"/>
      <c r="E17" s="101"/>
      <c r="F17" s="100"/>
      <c r="G17" s="101"/>
      <c r="H17" s="100"/>
      <c r="I17" s="107">
        <f t="shared" ref="I17:J17" si="13">SUM(C17,E17,G17)</f>
        <v>0</v>
      </c>
      <c r="J17" s="100">
        <f t="shared" si="13"/>
        <v>0</v>
      </c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</row>
    <row r="18" spans="1:62" x14ac:dyDescent="0.2">
      <c r="A18" s="129"/>
      <c r="B18" s="98" t="s">
        <v>813</v>
      </c>
      <c r="C18" s="101"/>
      <c r="D18" s="100"/>
      <c r="E18" s="101"/>
      <c r="F18" s="100"/>
      <c r="G18" s="101"/>
      <c r="H18" s="100"/>
      <c r="I18" s="107">
        <f t="shared" ref="I18:J18" si="14">SUM(C18,E18,G18)</f>
        <v>0</v>
      </c>
      <c r="J18" s="100">
        <f t="shared" si="14"/>
        <v>0</v>
      </c>
      <c r="K18" s="101"/>
      <c r="L18" s="100"/>
      <c r="M18" s="101"/>
      <c r="N18" s="100"/>
      <c r="O18" s="101"/>
      <c r="P18" s="100"/>
      <c r="Q18" s="101"/>
      <c r="R18" s="100"/>
      <c r="S18" s="101"/>
      <c r="T18" s="100"/>
      <c r="U18" s="101"/>
      <c r="V18" s="100"/>
      <c r="W18" s="101"/>
      <c r="X18" s="100"/>
      <c r="Y18" s="101"/>
      <c r="Z18" s="100"/>
      <c r="AA18" s="101"/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1"/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/>
      <c r="BJ18" s="100"/>
    </row>
    <row r="19" spans="1:62" x14ac:dyDescent="0.2">
      <c r="A19" s="129"/>
      <c r="B19" s="98" t="s">
        <v>814</v>
      </c>
      <c r="C19" s="101"/>
      <c r="D19" s="100"/>
      <c r="E19" s="101"/>
      <c r="F19" s="100"/>
      <c r="G19" s="101"/>
      <c r="H19" s="100"/>
      <c r="I19" s="107">
        <f t="shared" ref="I19:J19" si="15">SUM(C19,E19,G19)</f>
        <v>0</v>
      </c>
      <c r="J19" s="100">
        <f t="shared" si="15"/>
        <v>0</v>
      </c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</row>
    <row r="20" spans="1:62" x14ac:dyDescent="0.2">
      <c r="A20" s="129"/>
      <c r="B20" s="98" t="s">
        <v>815</v>
      </c>
      <c r="C20" s="101"/>
      <c r="D20" s="100"/>
      <c r="E20" s="101"/>
      <c r="F20" s="100"/>
      <c r="G20" s="101"/>
      <c r="H20" s="100"/>
      <c r="I20" s="107">
        <f t="shared" ref="I20:J20" si="16">SUM(C20,E20,G20)</f>
        <v>0</v>
      </c>
      <c r="J20" s="100">
        <f t="shared" si="16"/>
        <v>0</v>
      </c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</row>
    <row r="21" spans="1:62" x14ac:dyDescent="0.2">
      <c r="A21" s="129"/>
      <c r="B21" s="98" t="s">
        <v>816</v>
      </c>
      <c r="C21" s="101"/>
      <c r="D21" s="100"/>
      <c r="E21" s="101"/>
      <c r="F21" s="100"/>
      <c r="G21" s="101"/>
      <c r="H21" s="100"/>
      <c r="I21" s="107">
        <f t="shared" ref="I21:J21" si="17">SUM(C21,E21,G21)</f>
        <v>0</v>
      </c>
      <c r="J21" s="100">
        <f t="shared" si="17"/>
        <v>0</v>
      </c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/>
      <c r="BJ21" s="100"/>
    </row>
    <row r="22" spans="1:62" x14ac:dyDescent="0.2">
      <c r="A22" s="129"/>
      <c r="B22" s="98" t="s">
        <v>817</v>
      </c>
      <c r="C22" s="101"/>
      <c r="D22" s="100"/>
      <c r="E22" s="101"/>
      <c r="F22" s="100"/>
      <c r="G22" s="101"/>
      <c r="H22" s="100"/>
      <c r="I22" s="107">
        <f t="shared" ref="I22:J22" si="18">SUM(C22,E22,G22)</f>
        <v>0</v>
      </c>
      <c r="J22" s="100">
        <f t="shared" si="18"/>
        <v>0</v>
      </c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</row>
    <row r="23" spans="1:62" x14ac:dyDescent="0.2">
      <c r="A23" s="129"/>
      <c r="B23" s="98" t="s">
        <v>818</v>
      </c>
      <c r="C23" s="101"/>
      <c r="D23" s="100"/>
      <c r="E23" s="101"/>
      <c r="F23" s="100"/>
      <c r="G23" s="101"/>
      <c r="H23" s="100"/>
      <c r="I23" s="107">
        <f t="shared" ref="I23:J23" si="19">SUM(C23,E23,G23)</f>
        <v>0</v>
      </c>
      <c r="J23" s="100">
        <f t="shared" si="19"/>
        <v>0</v>
      </c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</row>
    <row r="24" spans="1:62" x14ac:dyDescent="0.2">
      <c r="A24" s="129"/>
      <c r="B24" s="98" t="s">
        <v>819</v>
      </c>
      <c r="C24" s="101"/>
      <c r="D24" s="100"/>
      <c r="E24" s="101"/>
      <c r="F24" s="100"/>
      <c r="G24" s="101"/>
      <c r="H24" s="100"/>
      <c r="I24" s="107">
        <f t="shared" ref="I24:J24" si="20">SUM(C24,E24,G24)</f>
        <v>0</v>
      </c>
      <c r="J24" s="100">
        <f t="shared" si="20"/>
        <v>0</v>
      </c>
      <c r="K24" s="101"/>
      <c r="L24" s="100"/>
      <c r="M24" s="101"/>
      <c r="N24" s="100"/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/>
      <c r="BJ24" s="100"/>
    </row>
    <row r="25" spans="1:62" x14ac:dyDescent="0.2">
      <c r="A25" s="129"/>
      <c r="B25" s="98" t="s">
        <v>820</v>
      </c>
      <c r="C25" s="101"/>
      <c r="D25" s="100"/>
      <c r="E25" s="101"/>
      <c r="F25" s="100"/>
      <c r="G25" s="101"/>
      <c r="H25" s="100"/>
      <c r="I25" s="107">
        <f t="shared" ref="I25:J25" si="21">SUM(C25,E25,G25)</f>
        <v>0</v>
      </c>
      <c r="J25" s="100">
        <f t="shared" si="21"/>
        <v>0</v>
      </c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</row>
    <row r="26" spans="1:62" x14ac:dyDescent="0.2">
      <c r="A26" s="130"/>
      <c r="B26" s="103" t="s">
        <v>821</v>
      </c>
      <c r="C26" s="104"/>
      <c r="D26" s="105"/>
      <c r="E26" s="104"/>
      <c r="F26" s="105"/>
      <c r="G26" s="104"/>
      <c r="H26" s="105"/>
      <c r="I26" s="107">
        <f t="shared" ref="I26:J26" si="22">SUM(C26,E26,G26)</f>
        <v>0</v>
      </c>
      <c r="J26" s="100">
        <f t="shared" si="22"/>
        <v>0</v>
      </c>
      <c r="K26" s="104"/>
      <c r="L26" s="105"/>
      <c r="M26" s="104"/>
      <c r="N26" s="105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4"/>
      <c r="BJ26" s="105"/>
    </row>
    <row r="27" spans="1:62" x14ac:dyDescent="0.2">
      <c r="A27" s="145" t="s">
        <v>33</v>
      </c>
      <c r="B27" s="98" t="s">
        <v>822</v>
      </c>
      <c r="C27" s="101"/>
      <c r="D27" s="100"/>
      <c r="E27" s="101"/>
      <c r="F27" s="100"/>
      <c r="G27" s="101"/>
      <c r="H27" s="100"/>
      <c r="I27" s="107">
        <f t="shared" ref="I27:J27" si="23">SUM(C27,E27,G27)</f>
        <v>0</v>
      </c>
      <c r="J27" s="100">
        <f t="shared" si="23"/>
        <v>0</v>
      </c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/>
      <c r="BJ27" s="100"/>
    </row>
    <row r="28" spans="1:62" x14ac:dyDescent="0.2">
      <c r="A28" s="129"/>
      <c r="B28" s="98" t="s">
        <v>823</v>
      </c>
      <c r="C28" s="101"/>
      <c r="D28" s="100"/>
      <c r="E28" s="101"/>
      <c r="F28" s="100"/>
      <c r="G28" s="101"/>
      <c r="H28" s="100"/>
      <c r="I28" s="107">
        <f t="shared" ref="I28:J28" si="24">SUM(C28,E28,G28)</f>
        <v>0</v>
      </c>
      <c r="J28" s="100">
        <f t="shared" si="24"/>
        <v>0</v>
      </c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</row>
    <row r="29" spans="1:62" x14ac:dyDescent="0.2">
      <c r="A29" s="129"/>
      <c r="B29" s="98" t="s">
        <v>824</v>
      </c>
      <c r="C29" s="101"/>
      <c r="D29" s="100"/>
      <c r="E29" s="101"/>
      <c r="F29" s="100"/>
      <c r="G29" s="101"/>
      <c r="H29" s="100"/>
      <c r="I29" s="107">
        <f t="shared" ref="I29:J29" si="25">SUM(C29,E29,G29)</f>
        <v>0</v>
      </c>
      <c r="J29" s="100">
        <f t="shared" si="25"/>
        <v>0</v>
      </c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/>
      <c r="BJ29" s="100"/>
    </row>
    <row r="30" spans="1:62" x14ac:dyDescent="0.2">
      <c r="A30" s="129"/>
      <c r="B30" s="98" t="s">
        <v>825</v>
      </c>
      <c r="C30" s="101"/>
      <c r="D30" s="100"/>
      <c r="E30" s="101"/>
      <c r="F30" s="100"/>
      <c r="G30" s="101"/>
      <c r="H30" s="100"/>
      <c r="I30" s="107">
        <f t="shared" ref="I30:J30" si="26">SUM(C30,E30,G30)</f>
        <v>0</v>
      </c>
      <c r="J30" s="100">
        <f t="shared" si="26"/>
        <v>0</v>
      </c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</row>
    <row r="31" spans="1:62" x14ac:dyDescent="0.2">
      <c r="A31" s="129"/>
      <c r="B31" s="98" t="s">
        <v>826</v>
      </c>
      <c r="C31" s="101"/>
      <c r="D31" s="100"/>
      <c r="E31" s="101"/>
      <c r="F31" s="100"/>
      <c r="G31" s="101"/>
      <c r="H31" s="100"/>
      <c r="I31" s="107">
        <f t="shared" ref="I31:J31" si="27">SUM(C31,E31,G31)</f>
        <v>0</v>
      </c>
      <c r="J31" s="100">
        <f t="shared" si="27"/>
        <v>0</v>
      </c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</row>
    <row r="32" spans="1:62" x14ac:dyDescent="0.2">
      <c r="A32" s="129"/>
      <c r="B32" s="98" t="s">
        <v>827</v>
      </c>
      <c r="C32" s="101"/>
      <c r="D32" s="100"/>
      <c r="E32" s="101"/>
      <c r="F32" s="100"/>
      <c r="G32" s="101"/>
      <c r="H32" s="100"/>
      <c r="I32" s="107">
        <f t="shared" ref="I32:J32" si="28">SUM(C32,E32,G32)</f>
        <v>0</v>
      </c>
      <c r="J32" s="100">
        <f t="shared" si="28"/>
        <v>0</v>
      </c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/>
      <c r="BJ32" s="100"/>
    </row>
    <row r="33" spans="1:62" x14ac:dyDescent="0.2">
      <c r="A33" s="129"/>
      <c r="B33" s="98" t="s">
        <v>828</v>
      </c>
      <c r="C33" s="101"/>
      <c r="D33" s="100"/>
      <c r="E33" s="101"/>
      <c r="F33" s="100"/>
      <c r="G33" s="101"/>
      <c r="H33" s="100"/>
      <c r="I33" s="107">
        <f t="shared" ref="I33:J33" si="29">SUM(C33,E33,G33)</f>
        <v>0</v>
      </c>
      <c r="J33" s="100">
        <f t="shared" si="29"/>
        <v>0</v>
      </c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</row>
    <row r="34" spans="1:62" x14ac:dyDescent="0.2">
      <c r="A34" s="130"/>
      <c r="B34" s="103" t="s">
        <v>829</v>
      </c>
      <c r="C34" s="104"/>
      <c r="D34" s="105"/>
      <c r="E34" s="104"/>
      <c r="F34" s="105"/>
      <c r="G34" s="104"/>
      <c r="H34" s="105"/>
      <c r="I34" s="107">
        <f t="shared" ref="I34:J34" si="30">SUM(C34,E34,G34)</f>
        <v>0</v>
      </c>
      <c r="J34" s="100">
        <f t="shared" si="30"/>
        <v>0</v>
      </c>
      <c r="K34" s="104"/>
      <c r="L34" s="105"/>
      <c r="M34" s="104"/>
      <c r="N34" s="105"/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4"/>
      <c r="BJ34" s="105"/>
    </row>
    <row r="35" spans="1:62" x14ac:dyDescent="0.2">
      <c r="A35" s="145" t="s">
        <v>42</v>
      </c>
      <c r="B35" s="100" t="s">
        <v>222</v>
      </c>
      <c r="C35" s="101"/>
      <c r="D35" s="100"/>
      <c r="E35" s="101"/>
      <c r="F35" s="100"/>
      <c r="G35" s="101"/>
      <c r="H35" s="100"/>
      <c r="I35" s="107">
        <f t="shared" ref="I35:J35" si="31">SUM(C35,E35,G35)</f>
        <v>0</v>
      </c>
      <c r="J35" s="100">
        <f t="shared" si="31"/>
        <v>0</v>
      </c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/>
      <c r="BJ35" s="100"/>
    </row>
    <row r="36" spans="1:62" x14ac:dyDescent="0.2">
      <c r="A36" s="129"/>
      <c r="B36" s="100" t="s">
        <v>223</v>
      </c>
      <c r="C36" s="101"/>
      <c r="D36" s="100"/>
      <c r="E36" s="101"/>
      <c r="F36" s="100"/>
      <c r="G36" s="101"/>
      <c r="H36" s="100"/>
      <c r="I36" s="107">
        <f t="shared" ref="I36:J36" si="32">SUM(C36,E36,G36)</f>
        <v>0</v>
      </c>
      <c r="J36" s="100">
        <f t="shared" si="32"/>
        <v>0</v>
      </c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</row>
    <row r="37" spans="1:62" x14ac:dyDescent="0.2">
      <c r="A37" s="129"/>
      <c r="B37" s="100" t="s">
        <v>224</v>
      </c>
      <c r="C37" s="101"/>
      <c r="D37" s="100"/>
      <c r="E37" s="101"/>
      <c r="F37" s="100"/>
      <c r="G37" s="101"/>
      <c r="H37" s="100"/>
      <c r="I37" s="107">
        <f t="shared" ref="I37:J37" si="33">SUM(C37,E37,G37)</f>
        <v>0</v>
      </c>
      <c r="J37" s="100">
        <f t="shared" si="33"/>
        <v>0</v>
      </c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</row>
    <row r="38" spans="1:62" x14ac:dyDescent="0.2">
      <c r="A38" s="129"/>
      <c r="B38" s="100" t="s">
        <v>225</v>
      </c>
      <c r="C38" s="101"/>
      <c r="D38" s="100"/>
      <c r="E38" s="101"/>
      <c r="F38" s="100"/>
      <c r="G38" s="101"/>
      <c r="H38" s="100"/>
      <c r="I38" s="107">
        <f t="shared" ref="I38:J38" si="34">SUM(C38,E38,G38)</f>
        <v>0</v>
      </c>
      <c r="J38" s="100">
        <f t="shared" si="34"/>
        <v>0</v>
      </c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7">
        <f t="shared" ref="I39:J39" si="35">SUM(C39,E39,G39)</f>
        <v>0</v>
      </c>
      <c r="J39" s="100">
        <f t="shared" si="35"/>
        <v>0</v>
      </c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23"/>
    </row>
    <row r="46" spans="1:62" ht="12.75" x14ac:dyDescent="0.2">
      <c r="A46" s="123"/>
    </row>
    <row r="47" spans="1:62" ht="12.75" x14ac:dyDescent="0.2">
      <c r="A47" s="123"/>
    </row>
    <row r="48" spans="1:62" ht="12.75" x14ac:dyDescent="0.2">
      <c r="A48" s="123"/>
    </row>
    <row r="49" spans="1:1" ht="12.75" x14ac:dyDescent="0.2">
      <c r="A49" s="123"/>
    </row>
    <row r="50" spans="1:1" ht="12.75" x14ac:dyDescent="0.2">
      <c r="A50" s="123"/>
    </row>
    <row r="51" spans="1:1" ht="12.75" x14ac:dyDescent="0.2">
      <c r="A51" s="123"/>
    </row>
    <row r="52" spans="1:1" ht="12.75" x14ac:dyDescent="0.2">
      <c r="A52" s="123"/>
    </row>
    <row r="53" spans="1:1" ht="12.75" x14ac:dyDescent="0.2">
      <c r="A53" s="123"/>
    </row>
    <row r="54" spans="1:1" ht="12.75" x14ac:dyDescent="0.2">
      <c r="A54" s="123"/>
    </row>
    <row r="55" spans="1:1" ht="12.75" x14ac:dyDescent="0.2">
      <c r="A55" s="123"/>
    </row>
    <row r="56" spans="1:1" ht="12.75" x14ac:dyDescent="0.2">
      <c r="A56" s="123"/>
    </row>
    <row r="57" spans="1:1" ht="12.75" x14ac:dyDescent="0.2">
      <c r="A57" s="123"/>
    </row>
    <row r="58" spans="1:1" ht="12.75" x14ac:dyDescent="0.2">
      <c r="A58" s="123"/>
    </row>
    <row r="59" spans="1:1" ht="12.75" x14ac:dyDescent="0.2">
      <c r="A59" s="123"/>
    </row>
    <row r="60" spans="1:1" ht="12.75" x14ac:dyDescent="0.2">
      <c r="A60" s="123"/>
    </row>
    <row r="61" spans="1:1" ht="12.75" x14ac:dyDescent="0.2">
      <c r="A61" s="123"/>
    </row>
    <row r="62" spans="1:1" ht="12.75" x14ac:dyDescent="0.2">
      <c r="A62" s="123"/>
    </row>
    <row r="63" spans="1:1" ht="12.75" x14ac:dyDescent="0.2">
      <c r="A63" s="123"/>
    </row>
    <row r="64" spans="1:1" ht="12.75" x14ac:dyDescent="0.2">
      <c r="A64" s="123"/>
    </row>
    <row r="65" spans="1:1" ht="12.75" x14ac:dyDescent="0.2">
      <c r="A65" s="123"/>
    </row>
    <row r="66" spans="1:1" ht="12.75" x14ac:dyDescent="0.2">
      <c r="A66" s="123"/>
    </row>
    <row r="67" spans="1:1" ht="12.75" x14ac:dyDescent="0.2">
      <c r="A67" s="123"/>
    </row>
    <row r="68" spans="1:1" ht="12.75" x14ac:dyDescent="0.2">
      <c r="A68" s="123"/>
    </row>
    <row r="69" spans="1:1" ht="12.75" x14ac:dyDescent="0.2">
      <c r="A69" s="123"/>
    </row>
    <row r="70" spans="1:1" ht="12.75" x14ac:dyDescent="0.2">
      <c r="A70" s="123"/>
    </row>
    <row r="71" spans="1:1" ht="12.75" x14ac:dyDescent="0.2">
      <c r="A71" s="123"/>
    </row>
    <row r="72" spans="1:1" ht="12.75" x14ac:dyDescent="0.2">
      <c r="A72" s="123"/>
    </row>
    <row r="73" spans="1:1" ht="12.75" x14ac:dyDescent="0.2">
      <c r="A73" s="123"/>
    </row>
    <row r="74" spans="1:1" ht="12.75" x14ac:dyDescent="0.2">
      <c r="A74" s="123"/>
    </row>
    <row r="75" spans="1:1" ht="12.75" x14ac:dyDescent="0.2">
      <c r="A75" s="123"/>
    </row>
    <row r="76" spans="1:1" ht="12.75" x14ac:dyDescent="0.2">
      <c r="A76" s="123"/>
    </row>
    <row r="77" spans="1:1" ht="12.75" x14ac:dyDescent="0.2">
      <c r="A77" s="123"/>
    </row>
    <row r="78" spans="1:1" ht="12.75" x14ac:dyDescent="0.2">
      <c r="A78" s="123"/>
    </row>
    <row r="79" spans="1:1" ht="12.75" x14ac:dyDescent="0.2">
      <c r="A79" s="123"/>
    </row>
    <row r="80" spans="1:1" ht="12.75" x14ac:dyDescent="0.2">
      <c r="A80" s="123"/>
    </row>
    <row r="81" spans="1:1" ht="12.75" x14ac:dyDescent="0.2">
      <c r="A81" s="123"/>
    </row>
    <row r="82" spans="1:1" ht="12.75" x14ac:dyDescent="0.2">
      <c r="A82" s="123"/>
    </row>
    <row r="83" spans="1:1" ht="12.75" x14ac:dyDescent="0.2">
      <c r="A83" s="123"/>
    </row>
    <row r="84" spans="1:1" ht="12.75" x14ac:dyDescent="0.2">
      <c r="A84" s="123"/>
    </row>
    <row r="85" spans="1:1" ht="12.75" x14ac:dyDescent="0.2">
      <c r="A85" s="123"/>
    </row>
    <row r="86" spans="1:1" ht="12.75" x14ac:dyDescent="0.2">
      <c r="A86" s="123"/>
    </row>
    <row r="87" spans="1:1" ht="12.75" x14ac:dyDescent="0.2">
      <c r="A87" s="123"/>
    </row>
    <row r="88" spans="1:1" ht="12.75" x14ac:dyDescent="0.2">
      <c r="A88" s="123"/>
    </row>
    <row r="89" spans="1:1" ht="12.75" x14ac:dyDescent="0.2">
      <c r="A89" s="123"/>
    </row>
    <row r="90" spans="1:1" ht="12.75" x14ac:dyDescent="0.2">
      <c r="A90" s="123"/>
    </row>
    <row r="91" spans="1:1" ht="12.75" x14ac:dyDescent="0.2">
      <c r="A91" s="123"/>
    </row>
    <row r="92" spans="1:1" ht="12.75" x14ac:dyDescent="0.2">
      <c r="A92" s="123"/>
    </row>
    <row r="93" spans="1:1" ht="12.75" x14ac:dyDescent="0.2">
      <c r="A93" s="123"/>
    </row>
    <row r="94" spans="1:1" ht="12.75" x14ac:dyDescent="0.2">
      <c r="A94" s="123"/>
    </row>
    <row r="95" spans="1:1" ht="12.75" x14ac:dyDescent="0.2">
      <c r="A95" s="123"/>
    </row>
    <row r="96" spans="1:1" ht="12.75" x14ac:dyDescent="0.2">
      <c r="A96" s="123"/>
    </row>
    <row r="97" spans="1:1" ht="12.75" x14ac:dyDescent="0.2">
      <c r="A97" s="123"/>
    </row>
    <row r="98" spans="1:1" ht="12.75" x14ac:dyDescent="0.2">
      <c r="A98" s="123"/>
    </row>
    <row r="99" spans="1:1" ht="12.75" x14ac:dyDescent="0.2">
      <c r="A99" s="123"/>
    </row>
    <row r="100" spans="1:1" ht="12.75" x14ac:dyDescent="0.2">
      <c r="A100" s="123"/>
    </row>
    <row r="101" spans="1:1" ht="12.75" x14ac:dyDescent="0.2">
      <c r="A101" s="123"/>
    </row>
    <row r="102" spans="1:1" ht="12.75" x14ac:dyDescent="0.2">
      <c r="A102" s="123"/>
    </row>
    <row r="103" spans="1:1" ht="12.75" x14ac:dyDescent="0.2">
      <c r="A103" s="123"/>
    </row>
    <row r="104" spans="1:1" ht="12.75" x14ac:dyDescent="0.2">
      <c r="A104" s="123"/>
    </row>
    <row r="105" spans="1:1" ht="12.75" x14ac:dyDescent="0.2">
      <c r="A105" s="123"/>
    </row>
    <row r="106" spans="1:1" ht="12.75" x14ac:dyDescent="0.2">
      <c r="A106" s="123"/>
    </row>
    <row r="107" spans="1:1" ht="12.75" x14ac:dyDescent="0.2">
      <c r="A107" s="123"/>
    </row>
    <row r="108" spans="1:1" ht="12.75" x14ac:dyDescent="0.2">
      <c r="A108" s="123"/>
    </row>
    <row r="109" spans="1:1" ht="12.75" x14ac:dyDescent="0.2">
      <c r="A109" s="123"/>
    </row>
    <row r="110" spans="1:1" ht="12.75" x14ac:dyDescent="0.2">
      <c r="A110" s="123"/>
    </row>
    <row r="111" spans="1:1" ht="12.75" x14ac:dyDescent="0.2">
      <c r="A111" s="123"/>
    </row>
    <row r="112" spans="1:1" ht="12.75" x14ac:dyDescent="0.2">
      <c r="A112" s="123"/>
    </row>
    <row r="113" spans="1:1" ht="12.75" x14ac:dyDescent="0.2">
      <c r="A113" s="123"/>
    </row>
    <row r="114" spans="1:1" ht="12.75" x14ac:dyDescent="0.2">
      <c r="A114" s="123"/>
    </row>
    <row r="115" spans="1:1" ht="12.75" x14ac:dyDescent="0.2">
      <c r="A115" s="123"/>
    </row>
    <row r="116" spans="1:1" ht="12.75" x14ac:dyDescent="0.2">
      <c r="A116" s="123"/>
    </row>
    <row r="117" spans="1:1" ht="12.75" x14ac:dyDescent="0.2">
      <c r="A117" s="123"/>
    </row>
    <row r="118" spans="1:1" ht="12.75" x14ac:dyDescent="0.2">
      <c r="A118" s="123"/>
    </row>
    <row r="119" spans="1:1" ht="12.75" x14ac:dyDescent="0.2">
      <c r="A119" s="123"/>
    </row>
    <row r="120" spans="1:1" ht="12.75" x14ac:dyDescent="0.2">
      <c r="A120" s="123"/>
    </row>
    <row r="121" spans="1:1" ht="12.75" x14ac:dyDescent="0.2">
      <c r="A121" s="123"/>
    </row>
    <row r="122" spans="1:1" ht="12.75" x14ac:dyDescent="0.2">
      <c r="A122" s="123"/>
    </row>
    <row r="123" spans="1:1" ht="12.75" x14ac:dyDescent="0.2">
      <c r="A123" s="123"/>
    </row>
    <row r="124" spans="1:1" ht="12.75" x14ac:dyDescent="0.2">
      <c r="A124" s="123"/>
    </row>
    <row r="125" spans="1:1" ht="12.75" x14ac:dyDescent="0.2">
      <c r="A125" s="123"/>
    </row>
    <row r="126" spans="1:1" ht="12.75" x14ac:dyDescent="0.2">
      <c r="A126" s="123"/>
    </row>
    <row r="127" spans="1:1" ht="12.75" x14ac:dyDescent="0.2">
      <c r="A127" s="123"/>
    </row>
    <row r="128" spans="1:1" ht="12.75" x14ac:dyDescent="0.2">
      <c r="A128" s="123"/>
    </row>
    <row r="129" spans="1:1" ht="12.75" x14ac:dyDescent="0.2">
      <c r="A129" s="123"/>
    </row>
    <row r="130" spans="1:1" ht="12.75" x14ac:dyDescent="0.2">
      <c r="A130" s="123"/>
    </row>
    <row r="131" spans="1:1" ht="12.75" x14ac:dyDescent="0.2">
      <c r="A131" s="123"/>
    </row>
    <row r="132" spans="1:1" ht="12.75" x14ac:dyDescent="0.2">
      <c r="A132" s="123"/>
    </row>
    <row r="133" spans="1:1" ht="12.75" x14ac:dyDescent="0.2">
      <c r="A133" s="123"/>
    </row>
    <row r="134" spans="1:1" ht="12.75" x14ac:dyDescent="0.2">
      <c r="A134" s="123"/>
    </row>
    <row r="135" spans="1:1" ht="12.75" x14ac:dyDescent="0.2">
      <c r="A135" s="123"/>
    </row>
    <row r="136" spans="1:1" ht="12.75" x14ac:dyDescent="0.2">
      <c r="A136" s="123"/>
    </row>
    <row r="137" spans="1:1" ht="12.75" x14ac:dyDescent="0.2">
      <c r="A137" s="123"/>
    </row>
    <row r="138" spans="1:1" ht="12.75" x14ac:dyDescent="0.2">
      <c r="A138" s="123"/>
    </row>
    <row r="139" spans="1:1" ht="12.75" x14ac:dyDescent="0.2">
      <c r="A139" s="123"/>
    </row>
    <row r="140" spans="1:1" ht="12.75" x14ac:dyDescent="0.2">
      <c r="A140" s="123"/>
    </row>
    <row r="141" spans="1:1" ht="12.75" x14ac:dyDescent="0.2">
      <c r="A141" s="123"/>
    </row>
    <row r="142" spans="1:1" ht="12.75" x14ac:dyDescent="0.2">
      <c r="A142" s="123"/>
    </row>
    <row r="143" spans="1:1" ht="12.75" x14ac:dyDescent="0.2">
      <c r="A143" s="123"/>
    </row>
    <row r="144" spans="1:1" ht="12.75" x14ac:dyDescent="0.2">
      <c r="A144" s="123"/>
    </row>
    <row r="145" spans="1:1" ht="12.75" x14ac:dyDescent="0.2">
      <c r="A145" s="123"/>
    </row>
    <row r="146" spans="1:1" ht="12.75" x14ac:dyDescent="0.2">
      <c r="A146" s="123"/>
    </row>
    <row r="147" spans="1:1" ht="12.75" x14ac:dyDescent="0.2">
      <c r="A147" s="123"/>
    </row>
    <row r="148" spans="1:1" ht="12.75" x14ac:dyDescent="0.2">
      <c r="A148" s="123"/>
    </row>
    <row r="149" spans="1:1" ht="12.75" x14ac:dyDescent="0.2">
      <c r="A149" s="123"/>
    </row>
    <row r="150" spans="1:1" ht="12.75" x14ac:dyDescent="0.2">
      <c r="A150" s="123"/>
    </row>
    <row r="151" spans="1:1" ht="12.75" x14ac:dyDescent="0.2">
      <c r="A151" s="123"/>
    </row>
    <row r="152" spans="1:1" ht="12.75" x14ac:dyDescent="0.2">
      <c r="A152" s="123"/>
    </row>
    <row r="153" spans="1:1" ht="12.75" x14ac:dyDescent="0.2">
      <c r="A153" s="123"/>
    </row>
    <row r="154" spans="1:1" ht="12.75" x14ac:dyDescent="0.2">
      <c r="A154" s="123"/>
    </row>
    <row r="155" spans="1:1" ht="12.75" x14ac:dyDescent="0.2">
      <c r="A155" s="123"/>
    </row>
    <row r="156" spans="1:1" ht="12.75" x14ac:dyDescent="0.2">
      <c r="A156" s="123"/>
    </row>
    <row r="157" spans="1:1" ht="12.75" x14ac:dyDescent="0.2">
      <c r="A157" s="123"/>
    </row>
    <row r="158" spans="1:1" ht="12.75" x14ac:dyDescent="0.2">
      <c r="A158" s="123"/>
    </row>
    <row r="159" spans="1:1" ht="12.75" x14ac:dyDescent="0.2">
      <c r="A159" s="123"/>
    </row>
    <row r="160" spans="1:1" ht="12.75" x14ac:dyDescent="0.2">
      <c r="A160" s="123"/>
    </row>
    <row r="161" spans="1:1" ht="12.75" x14ac:dyDescent="0.2">
      <c r="A161" s="123"/>
    </row>
    <row r="162" spans="1:1" ht="12.75" x14ac:dyDescent="0.2">
      <c r="A162" s="123"/>
    </row>
    <row r="163" spans="1:1" ht="12.75" x14ac:dyDescent="0.2">
      <c r="A163" s="123"/>
    </row>
    <row r="164" spans="1:1" ht="12.75" x14ac:dyDescent="0.2">
      <c r="A164" s="123"/>
    </row>
    <row r="165" spans="1:1" ht="12.75" x14ac:dyDescent="0.2">
      <c r="A165" s="123"/>
    </row>
    <row r="166" spans="1:1" ht="12.75" x14ac:dyDescent="0.2">
      <c r="A166" s="123"/>
    </row>
    <row r="167" spans="1:1" ht="12.75" x14ac:dyDescent="0.2">
      <c r="A167" s="123"/>
    </row>
    <row r="168" spans="1:1" ht="12.75" x14ac:dyDescent="0.2">
      <c r="A168" s="123"/>
    </row>
    <row r="169" spans="1:1" ht="12.75" x14ac:dyDescent="0.2">
      <c r="A169" s="123"/>
    </row>
    <row r="170" spans="1:1" ht="12.75" x14ac:dyDescent="0.2">
      <c r="A170" s="123"/>
    </row>
    <row r="171" spans="1:1" ht="12.75" x14ac:dyDescent="0.2">
      <c r="A171" s="123"/>
    </row>
    <row r="172" spans="1:1" ht="12.75" x14ac:dyDescent="0.2">
      <c r="A172" s="123"/>
    </row>
    <row r="173" spans="1:1" ht="12.75" x14ac:dyDescent="0.2">
      <c r="A173" s="123"/>
    </row>
    <row r="174" spans="1:1" ht="12.75" x14ac:dyDescent="0.2">
      <c r="A174" s="123"/>
    </row>
    <row r="175" spans="1:1" ht="12.75" x14ac:dyDescent="0.2">
      <c r="A175" s="123"/>
    </row>
    <row r="176" spans="1:1" ht="12.75" x14ac:dyDescent="0.2">
      <c r="A176" s="123"/>
    </row>
    <row r="177" spans="1:1" ht="12.75" x14ac:dyDescent="0.2">
      <c r="A177" s="123"/>
    </row>
    <row r="178" spans="1:1" ht="12.75" x14ac:dyDescent="0.2">
      <c r="A178" s="123"/>
    </row>
    <row r="179" spans="1:1" ht="12.75" x14ac:dyDescent="0.2">
      <c r="A179" s="123"/>
    </row>
    <row r="180" spans="1:1" ht="12.75" x14ac:dyDescent="0.2">
      <c r="A180" s="123"/>
    </row>
    <row r="181" spans="1:1" ht="12.75" x14ac:dyDescent="0.2">
      <c r="A181" s="123"/>
    </row>
    <row r="182" spans="1:1" ht="12.75" x14ac:dyDescent="0.2">
      <c r="A182" s="123"/>
    </row>
    <row r="183" spans="1:1" ht="12.75" x14ac:dyDescent="0.2">
      <c r="A183" s="123"/>
    </row>
    <row r="184" spans="1:1" ht="12.75" x14ac:dyDescent="0.2">
      <c r="A184" s="123"/>
    </row>
    <row r="185" spans="1:1" ht="12.75" x14ac:dyDescent="0.2">
      <c r="A185" s="123"/>
    </row>
    <row r="186" spans="1:1" ht="12.75" x14ac:dyDescent="0.2">
      <c r="A186" s="123"/>
    </row>
    <row r="187" spans="1:1" ht="12.75" x14ac:dyDescent="0.2">
      <c r="A187" s="123"/>
    </row>
    <row r="188" spans="1:1" ht="12.75" x14ac:dyDescent="0.2">
      <c r="A188" s="123"/>
    </row>
    <row r="189" spans="1:1" ht="12.75" x14ac:dyDescent="0.2">
      <c r="A189" s="123"/>
    </row>
    <row r="190" spans="1:1" ht="12.75" x14ac:dyDescent="0.2">
      <c r="A190" s="123"/>
    </row>
    <row r="191" spans="1:1" ht="12.75" x14ac:dyDescent="0.2">
      <c r="A191" s="123"/>
    </row>
    <row r="192" spans="1:1" ht="12.75" x14ac:dyDescent="0.2">
      <c r="A192" s="123"/>
    </row>
    <row r="193" spans="1:1" ht="12.75" x14ac:dyDescent="0.2">
      <c r="A193" s="123"/>
    </row>
    <row r="194" spans="1:1" ht="12.75" x14ac:dyDescent="0.2">
      <c r="A194" s="123"/>
    </row>
    <row r="195" spans="1:1" ht="12.75" x14ac:dyDescent="0.2">
      <c r="A195" s="123"/>
    </row>
    <row r="196" spans="1:1" ht="12.75" x14ac:dyDescent="0.2">
      <c r="A196" s="123"/>
    </row>
    <row r="197" spans="1:1" ht="12.75" x14ac:dyDescent="0.2">
      <c r="A197" s="123"/>
    </row>
    <row r="198" spans="1:1" ht="12.75" x14ac:dyDescent="0.2">
      <c r="A198" s="123"/>
    </row>
    <row r="199" spans="1:1" ht="12.75" x14ac:dyDescent="0.2">
      <c r="A199" s="123"/>
    </row>
    <row r="200" spans="1:1" ht="12.75" x14ac:dyDescent="0.2">
      <c r="A200" s="123"/>
    </row>
    <row r="201" spans="1:1" ht="12.75" x14ac:dyDescent="0.2">
      <c r="A201" s="123"/>
    </row>
    <row r="202" spans="1:1" ht="12.75" x14ac:dyDescent="0.2">
      <c r="A202" s="123"/>
    </row>
    <row r="203" spans="1:1" ht="12.75" x14ac:dyDescent="0.2">
      <c r="A203" s="123"/>
    </row>
    <row r="204" spans="1:1" ht="12.75" x14ac:dyDescent="0.2">
      <c r="A204" s="123"/>
    </row>
    <row r="205" spans="1:1" ht="12.75" x14ac:dyDescent="0.2">
      <c r="A205" s="123"/>
    </row>
    <row r="206" spans="1:1" ht="12.75" x14ac:dyDescent="0.2">
      <c r="A206" s="123"/>
    </row>
    <row r="207" spans="1:1" ht="12.75" x14ac:dyDescent="0.2">
      <c r="A207" s="123"/>
    </row>
    <row r="208" spans="1:1" ht="12.75" x14ac:dyDescent="0.2">
      <c r="A208" s="123"/>
    </row>
    <row r="209" spans="1:1" ht="12.75" x14ac:dyDescent="0.2">
      <c r="A209" s="123"/>
    </row>
    <row r="210" spans="1:1" ht="12.75" x14ac:dyDescent="0.2">
      <c r="A210" s="123"/>
    </row>
    <row r="211" spans="1:1" ht="12.75" x14ac:dyDescent="0.2">
      <c r="A211" s="123"/>
    </row>
    <row r="212" spans="1:1" ht="12.75" x14ac:dyDescent="0.2">
      <c r="A212" s="123"/>
    </row>
    <row r="213" spans="1:1" ht="12.75" x14ac:dyDescent="0.2">
      <c r="A213" s="123"/>
    </row>
    <row r="214" spans="1:1" ht="12.75" x14ac:dyDescent="0.2">
      <c r="A214" s="123"/>
    </row>
    <row r="215" spans="1:1" ht="12.75" x14ac:dyDescent="0.2">
      <c r="A215" s="123"/>
    </row>
    <row r="216" spans="1:1" ht="12.75" x14ac:dyDescent="0.2">
      <c r="A216" s="123"/>
    </row>
    <row r="217" spans="1:1" ht="12.75" x14ac:dyDescent="0.2">
      <c r="A217" s="123"/>
    </row>
    <row r="218" spans="1:1" ht="12.75" x14ac:dyDescent="0.2">
      <c r="A218" s="123"/>
    </row>
    <row r="219" spans="1:1" ht="12.75" x14ac:dyDescent="0.2">
      <c r="A219" s="123"/>
    </row>
    <row r="220" spans="1:1" ht="12.75" x14ac:dyDescent="0.2">
      <c r="A220" s="123"/>
    </row>
    <row r="221" spans="1:1" ht="12.75" x14ac:dyDescent="0.2">
      <c r="A221" s="123"/>
    </row>
    <row r="222" spans="1:1" ht="12.75" x14ac:dyDescent="0.2">
      <c r="A222" s="123"/>
    </row>
    <row r="223" spans="1:1" ht="12.75" x14ac:dyDescent="0.2">
      <c r="A223" s="123"/>
    </row>
    <row r="224" spans="1:1" ht="12.75" x14ac:dyDescent="0.2">
      <c r="A224" s="123"/>
    </row>
    <row r="225" spans="1:1" ht="12.75" x14ac:dyDescent="0.2">
      <c r="A225" s="123"/>
    </row>
    <row r="226" spans="1:1" ht="12.75" x14ac:dyDescent="0.2">
      <c r="A226" s="123"/>
    </row>
    <row r="227" spans="1:1" ht="12.75" x14ac:dyDescent="0.2">
      <c r="A227" s="123"/>
    </row>
    <row r="228" spans="1:1" ht="12.75" x14ac:dyDescent="0.2">
      <c r="A228" s="123"/>
    </row>
    <row r="229" spans="1:1" ht="12.75" x14ac:dyDescent="0.2">
      <c r="A229" s="123"/>
    </row>
    <row r="230" spans="1:1" ht="12.75" x14ac:dyDescent="0.2">
      <c r="A230" s="123"/>
    </row>
    <row r="231" spans="1:1" ht="12.75" x14ac:dyDescent="0.2">
      <c r="A231" s="123"/>
    </row>
    <row r="232" spans="1:1" ht="12.75" x14ac:dyDescent="0.2">
      <c r="A232" s="123"/>
    </row>
    <row r="233" spans="1:1" ht="12.75" x14ac:dyDescent="0.2">
      <c r="A233" s="123"/>
    </row>
    <row r="234" spans="1:1" ht="12.75" x14ac:dyDescent="0.2">
      <c r="A234" s="123"/>
    </row>
    <row r="235" spans="1:1" ht="12.75" x14ac:dyDescent="0.2">
      <c r="A235" s="123"/>
    </row>
    <row r="236" spans="1:1" ht="12.75" x14ac:dyDescent="0.2">
      <c r="A236" s="123"/>
    </row>
    <row r="237" spans="1:1" ht="12.75" x14ac:dyDescent="0.2">
      <c r="A237" s="123"/>
    </row>
    <row r="238" spans="1:1" ht="12.75" x14ac:dyDescent="0.2">
      <c r="A238" s="123"/>
    </row>
    <row r="239" spans="1:1" ht="12.75" x14ac:dyDescent="0.2">
      <c r="A239" s="123"/>
    </row>
    <row r="240" spans="1:1" ht="12.75" x14ac:dyDescent="0.2">
      <c r="A240" s="123"/>
    </row>
    <row r="241" spans="1:1" ht="12.75" x14ac:dyDescent="0.2">
      <c r="A241" s="123"/>
    </row>
    <row r="242" spans="1:1" ht="12.75" x14ac:dyDescent="0.2">
      <c r="A242" s="123"/>
    </row>
    <row r="243" spans="1:1" ht="12.75" x14ac:dyDescent="0.2">
      <c r="A243" s="123"/>
    </row>
    <row r="244" spans="1:1" ht="12.75" x14ac:dyDescent="0.2">
      <c r="A244" s="123"/>
    </row>
    <row r="245" spans="1:1" ht="12.75" x14ac:dyDescent="0.2">
      <c r="A245" s="123"/>
    </row>
    <row r="246" spans="1:1" ht="12.75" x14ac:dyDescent="0.2">
      <c r="A246" s="123"/>
    </row>
    <row r="247" spans="1:1" ht="12.75" x14ac:dyDescent="0.2">
      <c r="A247" s="123"/>
    </row>
    <row r="248" spans="1:1" ht="12.75" x14ac:dyDescent="0.2">
      <c r="A248" s="123"/>
    </row>
    <row r="249" spans="1:1" ht="12.75" x14ac:dyDescent="0.2">
      <c r="A249" s="123"/>
    </row>
    <row r="250" spans="1:1" ht="12.75" x14ac:dyDescent="0.2">
      <c r="A250" s="123"/>
    </row>
    <row r="251" spans="1:1" ht="12.75" x14ac:dyDescent="0.2">
      <c r="A251" s="123"/>
    </row>
    <row r="252" spans="1:1" ht="12.75" x14ac:dyDescent="0.2">
      <c r="A252" s="123"/>
    </row>
    <row r="253" spans="1:1" ht="12.75" x14ac:dyDescent="0.2">
      <c r="A253" s="123"/>
    </row>
    <row r="254" spans="1:1" ht="12.75" x14ac:dyDescent="0.2">
      <c r="A254" s="123"/>
    </row>
    <row r="255" spans="1:1" ht="12.75" x14ac:dyDescent="0.2">
      <c r="A255" s="123"/>
    </row>
    <row r="256" spans="1:1" ht="12.75" x14ac:dyDescent="0.2">
      <c r="A256" s="123"/>
    </row>
    <row r="257" spans="1:1" ht="12.75" x14ac:dyDescent="0.2">
      <c r="A257" s="123"/>
    </row>
    <row r="258" spans="1:1" ht="12.75" x14ac:dyDescent="0.2">
      <c r="A258" s="123"/>
    </row>
    <row r="259" spans="1:1" ht="12.75" x14ac:dyDescent="0.2">
      <c r="A259" s="123"/>
    </row>
    <row r="260" spans="1:1" ht="12.75" x14ac:dyDescent="0.2">
      <c r="A260" s="123"/>
    </row>
    <row r="261" spans="1:1" ht="12.75" x14ac:dyDescent="0.2">
      <c r="A261" s="123"/>
    </row>
    <row r="262" spans="1:1" ht="12.75" x14ac:dyDescent="0.2">
      <c r="A262" s="123"/>
    </row>
    <row r="263" spans="1:1" ht="12.75" x14ac:dyDescent="0.2">
      <c r="A263" s="123"/>
    </row>
    <row r="264" spans="1:1" ht="12.75" x14ac:dyDescent="0.2">
      <c r="A264" s="123"/>
    </row>
    <row r="265" spans="1:1" ht="12.75" x14ac:dyDescent="0.2">
      <c r="A265" s="123"/>
    </row>
    <row r="266" spans="1:1" ht="12.75" x14ac:dyDescent="0.2">
      <c r="A266" s="123"/>
    </row>
    <row r="267" spans="1:1" ht="12.75" x14ac:dyDescent="0.2">
      <c r="A267" s="123"/>
    </row>
    <row r="268" spans="1:1" ht="12.75" x14ac:dyDescent="0.2">
      <c r="A268" s="123"/>
    </row>
    <row r="269" spans="1:1" ht="12.75" x14ac:dyDescent="0.2">
      <c r="A269" s="123"/>
    </row>
    <row r="270" spans="1:1" ht="12.75" x14ac:dyDescent="0.2">
      <c r="A270" s="123"/>
    </row>
    <row r="271" spans="1:1" ht="12.75" x14ac:dyDescent="0.2">
      <c r="A271" s="123"/>
    </row>
    <row r="272" spans="1:1" ht="12.75" x14ac:dyDescent="0.2">
      <c r="A272" s="123"/>
    </row>
    <row r="273" spans="1:1" ht="12.75" x14ac:dyDescent="0.2">
      <c r="A273" s="123"/>
    </row>
    <row r="274" spans="1:1" ht="12.75" x14ac:dyDescent="0.2">
      <c r="A274" s="123"/>
    </row>
    <row r="275" spans="1:1" ht="12.75" x14ac:dyDescent="0.2">
      <c r="A275" s="123"/>
    </row>
    <row r="276" spans="1:1" ht="12.75" x14ac:dyDescent="0.2">
      <c r="A276" s="123"/>
    </row>
    <row r="277" spans="1:1" ht="12.75" x14ac:dyDescent="0.2">
      <c r="A277" s="123"/>
    </row>
    <row r="278" spans="1:1" ht="12.75" x14ac:dyDescent="0.2">
      <c r="A278" s="123"/>
    </row>
    <row r="279" spans="1:1" ht="12.75" x14ac:dyDescent="0.2">
      <c r="A279" s="123"/>
    </row>
    <row r="280" spans="1:1" ht="12.75" x14ac:dyDescent="0.2">
      <c r="A280" s="123"/>
    </row>
    <row r="281" spans="1:1" ht="12.75" x14ac:dyDescent="0.2">
      <c r="A281" s="123"/>
    </row>
    <row r="282" spans="1:1" ht="12.75" x14ac:dyDescent="0.2">
      <c r="A282" s="123"/>
    </row>
    <row r="283" spans="1:1" ht="12.75" x14ac:dyDescent="0.2">
      <c r="A283" s="123"/>
    </row>
    <row r="284" spans="1:1" ht="12.75" x14ac:dyDescent="0.2">
      <c r="A284" s="123"/>
    </row>
    <row r="285" spans="1:1" ht="12.75" x14ac:dyDescent="0.2">
      <c r="A285" s="123"/>
    </row>
    <row r="286" spans="1:1" ht="12.75" x14ac:dyDescent="0.2">
      <c r="A286" s="123"/>
    </row>
    <row r="287" spans="1:1" ht="12.75" x14ac:dyDescent="0.2">
      <c r="A287" s="123"/>
    </row>
    <row r="288" spans="1:1" ht="12.75" x14ac:dyDescent="0.2">
      <c r="A288" s="123"/>
    </row>
    <row r="289" spans="1:1" ht="12.75" x14ac:dyDescent="0.2">
      <c r="A289" s="123"/>
    </row>
    <row r="290" spans="1:1" ht="12.75" x14ac:dyDescent="0.2">
      <c r="A290" s="123"/>
    </row>
    <row r="291" spans="1:1" ht="12.75" x14ac:dyDescent="0.2">
      <c r="A291" s="123"/>
    </row>
    <row r="292" spans="1:1" ht="12.75" x14ac:dyDescent="0.2">
      <c r="A292" s="123"/>
    </row>
    <row r="293" spans="1:1" ht="12.75" x14ac:dyDescent="0.2">
      <c r="A293" s="123"/>
    </row>
    <row r="294" spans="1:1" ht="12.75" x14ac:dyDescent="0.2">
      <c r="A294" s="123"/>
    </row>
    <row r="295" spans="1:1" ht="12.75" x14ac:dyDescent="0.2">
      <c r="A295" s="123"/>
    </row>
    <row r="296" spans="1:1" ht="12.75" x14ac:dyDescent="0.2">
      <c r="A296" s="123"/>
    </row>
    <row r="297" spans="1:1" ht="12.75" x14ac:dyDescent="0.2">
      <c r="A297" s="123"/>
    </row>
    <row r="298" spans="1:1" ht="12.75" x14ac:dyDescent="0.2">
      <c r="A298" s="123"/>
    </row>
    <row r="299" spans="1:1" ht="12.75" x14ac:dyDescent="0.2">
      <c r="A299" s="123"/>
    </row>
    <row r="300" spans="1:1" ht="12.75" x14ac:dyDescent="0.2">
      <c r="A300" s="123"/>
    </row>
    <row r="301" spans="1:1" ht="12.75" x14ac:dyDescent="0.2">
      <c r="A301" s="123"/>
    </row>
    <row r="302" spans="1:1" ht="12.75" x14ac:dyDescent="0.2">
      <c r="A302" s="123"/>
    </row>
    <row r="303" spans="1:1" ht="12.75" x14ac:dyDescent="0.2">
      <c r="A303" s="123"/>
    </row>
    <row r="304" spans="1:1" ht="12.75" x14ac:dyDescent="0.2">
      <c r="A304" s="123"/>
    </row>
    <row r="305" spans="1:1" ht="12.75" x14ac:dyDescent="0.2">
      <c r="A305" s="123"/>
    </row>
    <row r="306" spans="1:1" ht="12.75" x14ac:dyDescent="0.2">
      <c r="A306" s="123"/>
    </row>
    <row r="307" spans="1:1" ht="12.75" x14ac:dyDescent="0.2">
      <c r="A307" s="123"/>
    </row>
    <row r="308" spans="1:1" ht="12.75" x14ac:dyDescent="0.2">
      <c r="A308" s="123"/>
    </row>
    <row r="309" spans="1:1" ht="12.75" x14ac:dyDescent="0.2">
      <c r="A309" s="123"/>
    </row>
    <row r="310" spans="1:1" ht="12.75" x14ac:dyDescent="0.2">
      <c r="A310" s="123"/>
    </row>
    <row r="311" spans="1:1" ht="12.75" x14ac:dyDescent="0.2">
      <c r="A311" s="123"/>
    </row>
    <row r="312" spans="1:1" ht="12.75" x14ac:dyDescent="0.2">
      <c r="A312" s="123"/>
    </row>
    <row r="313" spans="1:1" ht="12.75" x14ac:dyDescent="0.2">
      <c r="A313" s="123"/>
    </row>
    <row r="314" spans="1:1" ht="12.75" x14ac:dyDescent="0.2">
      <c r="A314" s="123"/>
    </row>
    <row r="315" spans="1:1" ht="12.75" x14ac:dyDescent="0.2">
      <c r="A315" s="123"/>
    </row>
    <row r="316" spans="1:1" ht="12.75" x14ac:dyDescent="0.2">
      <c r="A316" s="123"/>
    </row>
    <row r="317" spans="1:1" ht="12.75" x14ac:dyDescent="0.2">
      <c r="A317" s="123"/>
    </row>
    <row r="318" spans="1:1" ht="12.75" x14ac:dyDescent="0.2">
      <c r="A318" s="123"/>
    </row>
    <row r="319" spans="1:1" ht="12.75" x14ac:dyDescent="0.2">
      <c r="A319" s="123"/>
    </row>
    <row r="320" spans="1:1" ht="12.75" x14ac:dyDescent="0.2">
      <c r="A320" s="123"/>
    </row>
    <row r="321" spans="1:1" ht="12.75" x14ac:dyDescent="0.2">
      <c r="A321" s="123"/>
    </row>
    <row r="322" spans="1:1" ht="12.75" x14ac:dyDescent="0.2">
      <c r="A322" s="123"/>
    </row>
    <row r="323" spans="1:1" ht="12.75" x14ac:dyDescent="0.2">
      <c r="A323" s="123"/>
    </row>
    <row r="324" spans="1:1" ht="12.75" x14ac:dyDescent="0.2">
      <c r="A324" s="123"/>
    </row>
    <row r="325" spans="1:1" ht="12.75" x14ac:dyDescent="0.2">
      <c r="A325" s="123"/>
    </row>
    <row r="326" spans="1:1" ht="12.75" x14ac:dyDescent="0.2">
      <c r="A326" s="123"/>
    </row>
    <row r="327" spans="1:1" ht="12.75" x14ac:dyDescent="0.2">
      <c r="A327" s="123"/>
    </row>
    <row r="328" spans="1:1" ht="12.75" x14ac:dyDescent="0.2">
      <c r="A328" s="123"/>
    </row>
    <row r="329" spans="1:1" ht="12.75" x14ac:dyDescent="0.2">
      <c r="A329" s="123"/>
    </row>
    <row r="330" spans="1:1" ht="12.75" x14ac:dyDescent="0.2">
      <c r="A330" s="123"/>
    </row>
    <row r="331" spans="1:1" ht="12.75" x14ac:dyDescent="0.2">
      <c r="A331" s="123"/>
    </row>
    <row r="332" spans="1:1" ht="12.75" x14ac:dyDescent="0.2">
      <c r="A332" s="123"/>
    </row>
    <row r="333" spans="1:1" ht="12.75" x14ac:dyDescent="0.2">
      <c r="A333" s="123"/>
    </row>
    <row r="334" spans="1:1" ht="12.75" x14ac:dyDescent="0.2">
      <c r="A334" s="123"/>
    </row>
    <row r="335" spans="1:1" ht="12.75" x14ac:dyDescent="0.2">
      <c r="A335" s="123"/>
    </row>
    <row r="336" spans="1:1" ht="12.75" x14ac:dyDescent="0.2">
      <c r="A336" s="123"/>
    </row>
    <row r="337" spans="1:1" ht="12.75" x14ac:dyDescent="0.2">
      <c r="A337" s="123"/>
    </row>
    <row r="338" spans="1:1" ht="12.75" x14ac:dyDescent="0.2">
      <c r="A338" s="123"/>
    </row>
    <row r="339" spans="1:1" ht="12.75" x14ac:dyDescent="0.2">
      <c r="A339" s="123"/>
    </row>
    <row r="340" spans="1:1" ht="12.75" x14ac:dyDescent="0.2">
      <c r="A340" s="123"/>
    </row>
    <row r="341" spans="1:1" ht="12.75" x14ac:dyDescent="0.2">
      <c r="A341" s="123"/>
    </row>
    <row r="342" spans="1:1" ht="12.75" x14ac:dyDescent="0.2">
      <c r="A342" s="123"/>
    </row>
    <row r="343" spans="1:1" ht="12.75" x14ac:dyDescent="0.2">
      <c r="A343" s="123"/>
    </row>
    <row r="344" spans="1:1" ht="12.75" x14ac:dyDescent="0.2">
      <c r="A344" s="123"/>
    </row>
    <row r="345" spans="1:1" ht="12.75" x14ac:dyDescent="0.2">
      <c r="A345" s="123"/>
    </row>
    <row r="346" spans="1:1" ht="12.75" x14ac:dyDescent="0.2">
      <c r="A346" s="123"/>
    </row>
    <row r="347" spans="1:1" ht="12.75" x14ac:dyDescent="0.2">
      <c r="A347" s="123"/>
    </row>
    <row r="348" spans="1:1" ht="12.75" x14ac:dyDescent="0.2">
      <c r="A348" s="123"/>
    </row>
    <row r="349" spans="1:1" ht="12.75" x14ac:dyDescent="0.2">
      <c r="A349" s="123"/>
    </row>
    <row r="350" spans="1:1" ht="12.75" x14ac:dyDescent="0.2">
      <c r="A350" s="123"/>
    </row>
    <row r="351" spans="1:1" ht="12.75" x14ac:dyDescent="0.2">
      <c r="A351" s="123"/>
    </row>
    <row r="352" spans="1:1" ht="12.75" x14ac:dyDescent="0.2">
      <c r="A352" s="123"/>
    </row>
    <row r="353" spans="1:1" ht="12.75" x14ac:dyDescent="0.2">
      <c r="A353" s="123"/>
    </row>
    <row r="354" spans="1:1" ht="12.75" x14ac:dyDescent="0.2">
      <c r="A354" s="123"/>
    </row>
    <row r="355" spans="1:1" ht="12.75" x14ac:dyDescent="0.2">
      <c r="A355" s="123"/>
    </row>
    <row r="356" spans="1:1" ht="12.75" x14ac:dyDescent="0.2">
      <c r="A356" s="123"/>
    </row>
    <row r="357" spans="1:1" ht="12.75" x14ac:dyDescent="0.2">
      <c r="A357" s="123"/>
    </row>
    <row r="358" spans="1:1" ht="12.75" x14ac:dyDescent="0.2">
      <c r="A358" s="123"/>
    </row>
    <row r="359" spans="1:1" ht="12.75" x14ac:dyDescent="0.2">
      <c r="A359" s="123"/>
    </row>
    <row r="360" spans="1:1" ht="12.75" x14ac:dyDescent="0.2">
      <c r="A360" s="123"/>
    </row>
    <row r="361" spans="1:1" ht="12.75" x14ac:dyDescent="0.2">
      <c r="A361" s="123"/>
    </row>
    <row r="362" spans="1:1" ht="12.75" x14ac:dyDescent="0.2">
      <c r="A362" s="123"/>
    </row>
    <row r="363" spans="1:1" ht="12.75" x14ac:dyDescent="0.2">
      <c r="A363" s="123"/>
    </row>
    <row r="364" spans="1:1" ht="12.75" x14ac:dyDescent="0.2">
      <c r="A364" s="123"/>
    </row>
    <row r="365" spans="1:1" ht="12.75" x14ac:dyDescent="0.2">
      <c r="A365" s="123"/>
    </row>
    <row r="366" spans="1:1" ht="12.75" x14ac:dyDescent="0.2">
      <c r="A366" s="123"/>
    </row>
    <row r="367" spans="1:1" ht="12.75" x14ac:dyDescent="0.2">
      <c r="A367" s="123"/>
    </row>
    <row r="368" spans="1:1" ht="12.75" x14ac:dyDescent="0.2">
      <c r="A368" s="123"/>
    </row>
    <row r="369" spans="1:1" ht="12.75" x14ac:dyDescent="0.2">
      <c r="A369" s="123"/>
    </row>
    <row r="370" spans="1:1" ht="12.75" x14ac:dyDescent="0.2">
      <c r="A370" s="123"/>
    </row>
    <row r="371" spans="1:1" ht="12.75" x14ac:dyDescent="0.2">
      <c r="A371" s="123"/>
    </row>
    <row r="372" spans="1:1" ht="12.75" x14ac:dyDescent="0.2">
      <c r="A372" s="123"/>
    </row>
    <row r="373" spans="1:1" ht="12.75" x14ac:dyDescent="0.2">
      <c r="A373" s="123"/>
    </row>
    <row r="374" spans="1:1" ht="12.75" x14ac:dyDescent="0.2">
      <c r="A374" s="123"/>
    </row>
    <row r="375" spans="1:1" ht="12.75" x14ac:dyDescent="0.2">
      <c r="A375" s="123"/>
    </row>
    <row r="376" spans="1:1" ht="12.75" x14ac:dyDescent="0.2">
      <c r="A376" s="123"/>
    </row>
    <row r="377" spans="1:1" ht="12.75" x14ac:dyDescent="0.2">
      <c r="A377" s="123"/>
    </row>
    <row r="378" spans="1:1" ht="12.75" x14ac:dyDescent="0.2">
      <c r="A378" s="123"/>
    </row>
    <row r="379" spans="1:1" ht="12.75" x14ac:dyDescent="0.2">
      <c r="A379" s="123"/>
    </row>
    <row r="380" spans="1:1" ht="12.75" x14ac:dyDescent="0.2">
      <c r="A380" s="123"/>
    </row>
    <row r="381" spans="1:1" ht="12.75" x14ac:dyDescent="0.2">
      <c r="A381" s="123"/>
    </row>
    <row r="382" spans="1:1" ht="12.75" x14ac:dyDescent="0.2">
      <c r="A382" s="123"/>
    </row>
    <row r="383" spans="1:1" ht="12.75" x14ac:dyDescent="0.2">
      <c r="A383" s="123"/>
    </row>
    <row r="384" spans="1:1" ht="12.75" x14ac:dyDescent="0.2">
      <c r="A384" s="123"/>
    </row>
    <row r="385" spans="1:1" ht="12.75" x14ac:dyDescent="0.2">
      <c r="A385" s="123"/>
    </row>
    <row r="386" spans="1:1" ht="12.75" x14ac:dyDescent="0.2">
      <c r="A386" s="123"/>
    </row>
    <row r="387" spans="1:1" ht="12.75" x14ac:dyDescent="0.2">
      <c r="A387" s="123"/>
    </row>
    <row r="388" spans="1:1" ht="12.75" x14ac:dyDescent="0.2">
      <c r="A388" s="123"/>
    </row>
    <row r="389" spans="1:1" ht="12.75" x14ac:dyDescent="0.2">
      <c r="A389" s="123"/>
    </row>
    <row r="390" spans="1:1" ht="12.75" x14ac:dyDescent="0.2">
      <c r="A390" s="123"/>
    </row>
    <row r="391" spans="1:1" ht="12.75" x14ac:dyDescent="0.2">
      <c r="A391" s="123"/>
    </row>
    <row r="392" spans="1:1" ht="12.75" x14ac:dyDescent="0.2">
      <c r="A392" s="123"/>
    </row>
    <row r="393" spans="1:1" ht="12.75" x14ac:dyDescent="0.2">
      <c r="A393" s="123"/>
    </row>
    <row r="394" spans="1:1" ht="12.75" x14ac:dyDescent="0.2">
      <c r="A394" s="123"/>
    </row>
    <row r="395" spans="1:1" ht="12.75" x14ac:dyDescent="0.2">
      <c r="A395" s="123"/>
    </row>
    <row r="396" spans="1:1" ht="12.75" x14ac:dyDescent="0.2">
      <c r="A396" s="123"/>
    </row>
    <row r="397" spans="1:1" ht="12.75" x14ac:dyDescent="0.2">
      <c r="A397" s="123"/>
    </row>
    <row r="398" spans="1:1" ht="12.75" x14ac:dyDescent="0.2">
      <c r="A398" s="123"/>
    </row>
    <row r="399" spans="1:1" ht="12.75" x14ac:dyDescent="0.2">
      <c r="A399" s="123"/>
    </row>
    <row r="400" spans="1:1" ht="12.75" x14ac:dyDescent="0.2">
      <c r="A400" s="123"/>
    </row>
    <row r="401" spans="1:1" ht="12.75" x14ac:dyDescent="0.2">
      <c r="A401" s="123"/>
    </row>
    <row r="402" spans="1:1" ht="12.75" x14ac:dyDescent="0.2">
      <c r="A402" s="123"/>
    </row>
    <row r="403" spans="1:1" ht="12.75" x14ac:dyDescent="0.2">
      <c r="A403" s="123"/>
    </row>
    <row r="404" spans="1:1" ht="12.75" x14ac:dyDescent="0.2">
      <c r="A404" s="123"/>
    </row>
    <row r="405" spans="1:1" ht="12.75" x14ac:dyDescent="0.2">
      <c r="A405" s="123"/>
    </row>
    <row r="406" spans="1:1" ht="12.75" x14ac:dyDescent="0.2">
      <c r="A406" s="123"/>
    </row>
    <row r="407" spans="1:1" ht="12.75" x14ac:dyDescent="0.2">
      <c r="A407" s="123"/>
    </row>
    <row r="408" spans="1:1" ht="12.75" x14ac:dyDescent="0.2">
      <c r="A408" s="123"/>
    </row>
    <row r="409" spans="1:1" ht="12.75" x14ac:dyDescent="0.2">
      <c r="A409" s="123"/>
    </row>
    <row r="410" spans="1:1" ht="12.75" x14ac:dyDescent="0.2">
      <c r="A410" s="123"/>
    </row>
    <row r="411" spans="1:1" ht="12.75" x14ac:dyDescent="0.2">
      <c r="A411" s="123"/>
    </row>
    <row r="412" spans="1:1" ht="12.75" x14ac:dyDescent="0.2">
      <c r="A412" s="123"/>
    </row>
    <row r="413" spans="1:1" ht="12.75" x14ac:dyDescent="0.2">
      <c r="A413" s="123"/>
    </row>
    <row r="414" spans="1:1" ht="12.75" x14ac:dyDescent="0.2">
      <c r="A414" s="123"/>
    </row>
    <row r="415" spans="1:1" ht="12.75" x14ac:dyDescent="0.2">
      <c r="A415" s="123"/>
    </row>
    <row r="416" spans="1:1" ht="12.75" x14ac:dyDescent="0.2">
      <c r="A416" s="123"/>
    </row>
    <row r="417" spans="1:1" ht="12.75" x14ac:dyDescent="0.2">
      <c r="A417" s="123"/>
    </row>
    <row r="418" spans="1:1" ht="12.75" x14ac:dyDescent="0.2">
      <c r="A418" s="123"/>
    </row>
    <row r="419" spans="1:1" ht="12.75" x14ac:dyDescent="0.2">
      <c r="A419" s="123"/>
    </row>
    <row r="420" spans="1:1" ht="12.75" x14ac:dyDescent="0.2">
      <c r="A420" s="123"/>
    </row>
    <row r="421" spans="1:1" ht="12.75" x14ac:dyDescent="0.2">
      <c r="A421" s="123"/>
    </row>
    <row r="422" spans="1:1" ht="12.75" x14ac:dyDescent="0.2">
      <c r="A422" s="123"/>
    </row>
    <row r="423" spans="1:1" ht="12.75" x14ac:dyDescent="0.2">
      <c r="A423" s="123"/>
    </row>
    <row r="424" spans="1:1" ht="12.75" x14ac:dyDescent="0.2">
      <c r="A424" s="123"/>
    </row>
    <row r="425" spans="1:1" ht="12.75" x14ac:dyDescent="0.2">
      <c r="A425" s="123"/>
    </row>
    <row r="426" spans="1:1" ht="12.75" x14ac:dyDescent="0.2">
      <c r="A426" s="123"/>
    </row>
    <row r="427" spans="1:1" ht="12.75" x14ac:dyDescent="0.2">
      <c r="A427" s="123"/>
    </row>
    <row r="428" spans="1:1" ht="12.75" x14ac:dyDescent="0.2">
      <c r="A428" s="123"/>
    </row>
    <row r="429" spans="1:1" ht="12.75" x14ac:dyDescent="0.2">
      <c r="A429" s="123"/>
    </row>
    <row r="430" spans="1:1" ht="12.75" x14ac:dyDescent="0.2">
      <c r="A430" s="123"/>
    </row>
    <row r="431" spans="1:1" ht="12.75" x14ac:dyDescent="0.2">
      <c r="A431" s="123"/>
    </row>
    <row r="432" spans="1:1" ht="12.75" x14ac:dyDescent="0.2">
      <c r="A432" s="123"/>
    </row>
    <row r="433" spans="1:1" ht="12.75" x14ac:dyDescent="0.2">
      <c r="A433" s="123"/>
    </row>
    <row r="434" spans="1:1" ht="12.75" x14ac:dyDescent="0.2">
      <c r="A434" s="123"/>
    </row>
    <row r="435" spans="1:1" ht="12.75" x14ac:dyDescent="0.2">
      <c r="A435" s="123"/>
    </row>
    <row r="436" spans="1:1" ht="12.75" x14ac:dyDescent="0.2">
      <c r="A436" s="123"/>
    </row>
    <row r="437" spans="1:1" ht="12.75" x14ac:dyDescent="0.2">
      <c r="A437" s="123"/>
    </row>
    <row r="438" spans="1:1" ht="12.75" x14ac:dyDescent="0.2">
      <c r="A438" s="123"/>
    </row>
    <row r="439" spans="1:1" ht="12.75" x14ac:dyDescent="0.2">
      <c r="A439" s="123"/>
    </row>
    <row r="440" spans="1:1" ht="12.75" x14ac:dyDescent="0.2">
      <c r="A440" s="123"/>
    </row>
    <row r="441" spans="1:1" ht="12.75" x14ac:dyDescent="0.2">
      <c r="A441" s="123"/>
    </row>
    <row r="442" spans="1:1" ht="12.75" x14ac:dyDescent="0.2">
      <c r="A442" s="123"/>
    </row>
    <row r="443" spans="1:1" ht="12.75" x14ac:dyDescent="0.2">
      <c r="A443" s="123"/>
    </row>
    <row r="444" spans="1:1" ht="12.75" x14ac:dyDescent="0.2">
      <c r="A444" s="123"/>
    </row>
    <row r="445" spans="1:1" ht="12.75" x14ac:dyDescent="0.2">
      <c r="A445" s="123"/>
    </row>
    <row r="446" spans="1:1" ht="12.75" x14ac:dyDescent="0.2">
      <c r="A446" s="123"/>
    </row>
    <row r="447" spans="1:1" ht="12.75" x14ac:dyDescent="0.2">
      <c r="A447" s="123"/>
    </row>
    <row r="448" spans="1:1" ht="12.75" x14ac:dyDescent="0.2">
      <c r="A448" s="123"/>
    </row>
    <row r="449" spans="1:1" ht="12.75" x14ac:dyDescent="0.2">
      <c r="A449" s="123"/>
    </row>
    <row r="450" spans="1:1" ht="12.75" x14ac:dyDescent="0.2">
      <c r="A450" s="123"/>
    </row>
    <row r="451" spans="1:1" ht="12.75" x14ac:dyDescent="0.2">
      <c r="A451" s="123"/>
    </row>
    <row r="452" spans="1:1" ht="12.75" x14ac:dyDescent="0.2">
      <c r="A452" s="123"/>
    </row>
    <row r="453" spans="1:1" ht="12.75" x14ac:dyDescent="0.2">
      <c r="A453" s="123"/>
    </row>
    <row r="454" spans="1:1" ht="12.75" x14ac:dyDescent="0.2">
      <c r="A454" s="123"/>
    </row>
    <row r="455" spans="1:1" ht="12.75" x14ac:dyDescent="0.2">
      <c r="A455" s="123"/>
    </row>
    <row r="456" spans="1:1" ht="12.75" x14ac:dyDescent="0.2">
      <c r="A456" s="123"/>
    </row>
    <row r="457" spans="1:1" ht="12.75" x14ac:dyDescent="0.2">
      <c r="A457" s="123"/>
    </row>
    <row r="458" spans="1:1" ht="12.75" x14ac:dyDescent="0.2">
      <c r="A458" s="123"/>
    </row>
    <row r="459" spans="1:1" ht="12.75" x14ac:dyDescent="0.2">
      <c r="A459" s="123"/>
    </row>
    <row r="460" spans="1:1" ht="12.75" x14ac:dyDescent="0.2">
      <c r="A460" s="123"/>
    </row>
    <row r="461" spans="1:1" ht="12.75" x14ac:dyDescent="0.2">
      <c r="A461" s="123"/>
    </row>
    <row r="462" spans="1:1" ht="12.75" x14ac:dyDescent="0.2">
      <c r="A462" s="123"/>
    </row>
    <row r="463" spans="1:1" ht="12.75" x14ac:dyDescent="0.2">
      <c r="A463" s="123"/>
    </row>
    <row r="464" spans="1:1" ht="12.75" x14ac:dyDescent="0.2">
      <c r="A464" s="123"/>
    </row>
    <row r="465" spans="1:1" ht="12.75" x14ac:dyDescent="0.2">
      <c r="A465" s="123"/>
    </row>
    <row r="466" spans="1:1" ht="12.75" x14ac:dyDescent="0.2">
      <c r="A466" s="123"/>
    </row>
    <row r="467" spans="1:1" ht="12.75" x14ac:dyDescent="0.2">
      <c r="A467" s="123"/>
    </row>
    <row r="468" spans="1:1" ht="12.75" x14ac:dyDescent="0.2">
      <c r="A468" s="123"/>
    </row>
    <row r="469" spans="1:1" ht="12.75" x14ac:dyDescent="0.2">
      <c r="A469" s="123"/>
    </row>
    <row r="470" spans="1:1" ht="12.75" x14ac:dyDescent="0.2">
      <c r="A470" s="123"/>
    </row>
    <row r="471" spans="1:1" ht="12.75" x14ac:dyDescent="0.2">
      <c r="A471" s="123"/>
    </row>
    <row r="472" spans="1:1" ht="12.75" x14ac:dyDescent="0.2">
      <c r="A472" s="123"/>
    </row>
    <row r="473" spans="1:1" ht="12.75" x14ac:dyDescent="0.2">
      <c r="A473" s="123"/>
    </row>
    <row r="474" spans="1:1" ht="12.75" x14ac:dyDescent="0.2">
      <c r="A474" s="123"/>
    </row>
    <row r="475" spans="1:1" ht="12.75" x14ac:dyDescent="0.2">
      <c r="A475" s="123"/>
    </row>
    <row r="476" spans="1:1" ht="12.75" x14ac:dyDescent="0.2">
      <c r="A476" s="123"/>
    </row>
    <row r="477" spans="1:1" ht="12.75" x14ac:dyDescent="0.2">
      <c r="A477" s="123"/>
    </row>
    <row r="478" spans="1:1" ht="12.75" x14ac:dyDescent="0.2">
      <c r="A478" s="123"/>
    </row>
    <row r="479" spans="1:1" ht="12.75" x14ac:dyDescent="0.2">
      <c r="A479" s="123"/>
    </row>
    <row r="480" spans="1:1" ht="12.75" x14ac:dyDescent="0.2">
      <c r="A480" s="123"/>
    </row>
    <row r="481" spans="1:1" ht="12.75" x14ac:dyDescent="0.2">
      <c r="A481" s="123"/>
    </row>
    <row r="482" spans="1:1" ht="12.75" x14ac:dyDescent="0.2">
      <c r="A482" s="123"/>
    </row>
    <row r="483" spans="1:1" ht="12.75" x14ac:dyDescent="0.2">
      <c r="A483" s="123"/>
    </row>
    <row r="484" spans="1:1" ht="12.75" x14ac:dyDescent="0.2">
      <c r="A484" s="123"/>
    </row>
    <row r="485" spans="1:1" ht="12.75" x14ac:dyDescent="0.2">
      <c r="A485" s="123"/>
    </row>
    <row r="486" spans="1:1" ht="12.75" x14ac:dyDescent="0.2">
      <c r="A486" s="123"/>
    </row>
    <row r="487" spans="1:1" ht="12.75" x14ac:dyDescent="0.2">
      <c r="A487" s="123"/>
    </row>
    <row r="488" spans="1:1" ht="12.75" x14ac:dyDescent="0.2">
      <c r="A488" s="123"/>
    </row>
    <row r="489" spans="1:1" ht="12.75" x14ac:dyDescent="0.2">
      <c r="A489" s="123"/>
    </row>
    <row r="490" spans="1:1" ht="12.75" x14ac:dyDescent="0.2">
      <c r="A490" s="123"/>
    </row>
    <row r="491" spans="1:1" ht="12.75" x14ac:dyDescent="0.2">
      <c r="A491" s="123"/>
    </row>
    <row r="492" spans="1:1" ht="12.75" x14ac:dyDescent="0.2">
      <c r="A492" s="123"/>
    </row>
    <row r="493" spans="1:1" ht="12.75" x14ac:dyDescent="0.2">
      <c r="A493" s="123"/>
    </row>
    <row r="494" spans="1:1" ht="12.75" x14ac:dyDescent="0.2">
      <c r="A494" s="123"/>
    </row>
    <row r="495" spans="1:1" ht="12.75" x14ac:dyDescent="0.2">
      <c r="A495" s="123"/>
    </row>
    <row r="496" spans="1:1" ht="12.75" x14ac:dyDescent="0.2">
      <c r="A496" s="123"/>
    </row>
    <row r="497" spans="1:1" ht="12.75" x14ac:dyDescent="0.2">
      <c r="A497" s="123"/>
    </row>
    <row r="498" spans="1:1" ht="12.75" x14ac:dyDescent="0.2">
      <c r="A498" s="123"/>
    </row>
    <row r="499" spans="1:1" ht="12.75" x14ac:dyDescent="0.2">
      <c r="A499" s="123"/>
    </row>
    <row r="500" spans="1:1" ht="12.75" x14ac:dyDescent="0.2">
      <c r="A500" s="123"/>
    </row>
    <row r="501" spans="1:1" ht="12.75" x14ac:dyDescent="0.2">
      <c r="A501" s="123"/>
    </row>
    <row r="502" spans="1:1" ht="12.75" x14ac:dyDescent="0.2">
      <c r="A502" s="123"/>
    </row>
    <row r="503" spans="1:1" ht="12.75" x14ac:dyDescent="0.2">
      <c r="A503" s="123"/>
    </row>
    <row r="504" spans="1:1" ht="12.75" x14ac:dyDescent="0.2">
      <c r="A504" s="123"/>
    </row>
    <row r="505" spans="1:1" ht="12.75" x14ac:dyDescent="0.2">
      <c r="A505" s="123"/>
    </row>
    <row r="506" spans="1:1" ht="12.75" x14ac:dyDescent="0.2">
      <c r="A506" s="123"/>
    </row>
    <row r="507" spans="1:1" ht="12.75" x14ac:dyDescent="0.2">
      <c r="A507" s="123"/>
    </row>
    <row r="508" spans="1:1" ht="12.75" x14ac:dyDescent="0.2">
      <c r="A508" s="123"/>
    </row>
    <row r="509" spans="1:1" ht="12.75" x14ac:dyDescent="0.2">
      <c r="A509" s="123"/>
    </row>
    <row r="510" spans="1:1" ht="12.75" x14ac:dyDescent="0.2">
      <c r="A510" s="123"/>
    </row>
    <row r="511" spans="1:1" ht="12.75" x14ac:dyDescent="0.2">
      <c r="A511" s="123"/>
    </row>
    <row r="512" spans="1:1" ht="12.75" x14ac:dyDescent="0.2">
      <c r="A512" s="123"/>
    </row>
    <row r="513" spans="1:1" ht="12.75" x14ac:dyDescent="0.2">
      <c r="A513" s="123"/>
    </row>
    <row r="514" spans="1:1" ht="12.75" x14ac:dyDescent="0.2">
      <c r="A514" s="123"/>
    </row>
    <row r="515" spans="1:1" ht="12.75" x14ac:dyDescent="0.2">
      <c r="A515" s="123"/>
    </row>
    <row r="516" spans="1:1" ht="12.75" x14ac:dyDescent="0.2">
      <c r="A516" s="123"/>
    </row>
    <row r="517" spans="1:1" ht="12.75" x14ac:dyDescent="0.2">
      <c r="A517" s="123"/>
    </row>
    <row r="518" spans="1:1" ht="12.75" x14ac:dyDescent="0.2">
      <c r="A518" s="123"/>
    </row>
    <row r="519" spans="1:1" ht="12.75" x14ac:dyDescent="0.2">
      <c r="A519" s="123"/>
    </row>
    <row r="520" spans="1:1" ht="12.75" x14ac:dyDescent="0.2">
      <c r="A520" s="123"/>
    </row>
    <row r="521" spans="1:1" ht="12.75" x14ac:dyDescent="0.2">
      <c r="A521" s="123"/>
    </row>
    <row r="522" spans="1:1" ht="12.75" x14ac:dyDescent="0.2">
      <c r="A522" s="123"/>
    </row>
    <row r="523" spans="1:1" ht="12.75" x14ac:dyDescent="0.2">
      <c r="A523" s="123"/>
    </row>
    <row r="524" spans="1:1" ht="12.75" x14ac:dyDescent="0.2">
      <c r="A524" s="123"/>
    </row>
    <row r="525" spans="1:1" ht="12.75" x14ac:dyDescent="0.2">
      <c r="A525" s="123"/>
    </row>
    <row r="526" spans="1:1" ht="12.75" x14ac:dyDescent="0.2">
      <c r="A526" s="123"/>
    </row>
    <row r="527" spans="1:1" ht="12.75" x14ac:dyDescent="0.2">
      <c r="A527" s="123"/>
    </row>
    <row r="528" spans="1:1" ht="12.75" x14ac:dyDescent="0.2">
      <c r="A528" s="123"/>
    </row>
    <row r="529" spans="1:1" ht="12.75" x14ac:dyDescent="0.2">
      <c r="A529" s="123"/>
    </row>
    <row r="530" spans="1:1" ht="12.75" x14ac:dyDescent="0.2">
      <c r="A530" s="123"/>
    </row>
    <row r="531" spans="1:1" ht="12.75" x14ac:dyDescent="0.2">
      <c r="A531" s="123"/>
    </row>
    <row r="532" spans="1:1" ht="12.75" x14ac:dyDescent="0.2">
      <c r="A532" s="123"/>
    </row>
    <row r="533" spans="1:1" ht="12.75" x14ac:dyDescent="0.2">
      <c r="A533" s="123"/>
    </row>
    <row r="534" spans="1:1" ht="12.75" x14ac:dyDescent="0.2">
      <c r="A534" s="123"/>
    </row>
    <row r="535" spans="1:1" ht="12.75" x14ac:dyDescent="0.2">
      <c r="A535" s="123"/>
    </row>
    <row r="536" spans="1:1" ht="12.75" x14ac:dyDescent="0.2">
      <c r="A536" s="123"/>
    </row>
    <row r="537" spans="1:1" ht="12.75" x14ac:dyDescent="0.2">
      <c r="A537" s="123"/>
    </row>
    <row r="538" spans="1:1" ht="12.75" x14ac:dyDescent="0.2">
      <c r="A538" s="123"/>
    </row>
    <row r="539" spans="1:1" ht="12.75" x14ac:dyDescent="0.2">
      <c r="A539" s="123"/>
    </row>
    <row r="540" spans="1:1" ht="12.75" x14ac:dyDescent="0.2">
      <c r="A540" s="123"/>
    </row>
    <row r="541" spans="1:1" ht="12.75" x14ac:dyDescent="0.2">
      <c r="A541" s="123"/>
    </row>
    <row r="542" spans="1:1" ht="12.75" x14ac:dyDescent="0.2">
      <c r="A542" s="123"/>
    </row>
    <row r="543" spans="1:1" ht="12.75" x14ac:dyDescent="0.2">
      <c r="A543" s="123"/>
    </row>
    <row r="544" spans="1:1" ht="12.75" x14ac:dyDescent="0.2">
      <c r="A544" s="123"/>
    </row>
    <row r="545" spans="1:1" ht="12.75" x14ac:dyDescent="0.2">
      <c r="A545" s="123"/>
    </row>
    <row r="546" spans="1:1" ht="12.75" x14ac:dyDescent="0.2">
      <c r="A546" s="123"/>
    </row>
    <row r="547" spans="1:1" ht="12.75" x14ac:dyDescent="0.2">
      <c r="A547" s="123"/>
    </row>
    <row r="548" spans="1:1" ht="12.75" x14ac:dyDescent="0.2">
      <c r="A548" s="123"/>
    </row>
    <row r="549" spans="1:1" ht="12.75" x14ac:dyDescent="0.2">
      <c r="A549" s="123"/>
    </row>
    <row r="550" spans="1:1" ht="12.75" x14ac:dyDescent="0.2">
      <c r="A550" s="123"/>
    </row>
    <row r="551" spans="1:1" ht="12.75" x14ac:dyDescent="0.2">
      <c r="A551" s="123"/>
    </row>
    <row r="552" spans="1:1" ht="12.75" x14ac:dyDescent="0.2">
      <c r="A552" s="123"/>
    </row>
    <row r="553" spans="1:1" ht="12.75" x14ac:dyDescent="0.2">
      <c r="A553" s="123"/>
    </row>
    <row r="554" spans="1:1" ht="12.75" x14ac:dyDescent="0.2">
      <c r="A554" s="123"/>
    </row>
    <row r="555" spans="1:1" ht="12.75" x14ac:dyDescent="0.2">
      <c r="A555" s="123"/>
    </row>
    <row r="556" spans="1:1" ht="12.75" x14ac:dyDescent="0.2">
      <c r="A556" s="123"/>
    </row>
    <row r="557" spans="1:1" ht="12.75" x14ac:dyDescent="0.2">
      <c r="A557" s="123"/>
    </row>
    <row r="558" spans="1:1" ht="12.75" x14ac:dyDescent="0.2">
      <c r="A558" s="123"/>
    </row>
    <row r="559" spans="1:1" ht="12.75" x14ac:dyDescent="0.2">
      <c r="A559" s="123"/>
    </row>
    <row r="560" spans="1:1" ht="12.75" x14ac:dyDescent="0.2">
      <c r="A560" s="123"/>
    </row>
    <row r="561" spans="1:1" ht="12.75" x14ac:dyDescent="0.2">
      <c r="A561" s="123"/>
    </row>
    <row r="562" spans="1:1" ht="12.75" x14ac:dyDescent="0.2">
      <c r="A562" s="123"/>
    </row>
    <row r="563" spans="1:1" ht="12.75" x14ac:dyDescent="0.2">
      <c r="A563" s="123"/>
    </row>
    <row r="564" spans="1:1" ht="12.75" x14ac:dyDescent="0.2">
      <c r="A564" s="123"/>
    </row>
    <row r="565" spans="1:1" ht="12.75" x14ac:dyDescent="0.2">
      <c r="A565" s="123"/>
    </row>
    <row r="566" spans="1:1" ht="12.75" x14ac:dyDescent="0.2">
      <c r="A566" s="123"/>
    </row>
    <row r="567" spans="1:1" ht="12.75" x14ac:dyDescent="0.2">
      <c r="A567" s="123"/>
    </row>
    <row r="568" spans="1:1" ht="12.75" x14ac:dyDescent="0.2">
      <c r="A568" s="123"/>
    </row>
    <row r="569" spans="1:1" ht="12.75" x14ac:dyDescent="0.2">
      <c r="A569" s="123"/>
    </row>
    <row r="570" spans="1:1" ht="12.75" x14ac:dyDescent="0.2">
      <c r="A570" s="123"/>
    </row>
    <row r="571" spans="1:1" ht="12.75" x14ac:dyDescent="0.2">
      <c r="A571" s="123"/>
    </row>
    <row r="572" spans="1:1" ht="12.75" x14ac:dyDescent="0.2">
      <c r="A572" s="123"/>
    </row>
    <row r="573" spans="1:1" ht="12.75" x14ac:dyDescent="0.2">
      <c r="A573" s="123"/>
    </row>
    <row r="574" spans="1:1" ht="12.75" x14ac:dyDescent="0.2">
      <c r="A574" s="123"/>
    </row>
    <row r="575" spans="1:1" ht="12.75" x14ac:dyDescent="0.2">
      <c r="A575" s="123"/>
    </row>
    <row r="576" spans="1:1" ht="12.75" x14ac:dyDescent="0.2">
      <c r="A576" s="123"/>
    </row>
    <row r="577" spans="1:1" ht="12.75" x14ac:dyDescent="0.2">
      <c r="A577" s="123"/>
    </row>
    <row r="578" spans="1:1" ht="12.75" x14ac:dyDescent="0.2">
      <c r="A578" s="123"/>
    </row>
    <row r="579" spans="1:1" ht="12.75" x14ac:dyDescent="0.2">
      <c r="A579" s="123"/>
    </row>
    <row r="580" spans="1:1" ht="12.75" x14ac:dyDescent="0.2">
      <c r="A580" s="123"/>
    </row>
    <row r="581" spans="1:1" ht="12.75" x14ac:dyDescent="0.2">
      <c r="A581" s="123"/>
    </row>
    <row r="582" spans="1:1" ht="12.75" x14ac:dyDescent="0.2">
      <c r="A582" s="123"/>
    </row>
    <row r="583" spans="1:1" ht="12.75" x14ac:dyDescent="0.2">
      <c r="A583" s="123"/>
    </row>
    <row r="584" spans="1:1" ht="12.75" x14ac:dyDescent="0.2">
      <c r="A584" s="123"/>
    </row>
    <row r="585" spans="1:1" ht="12.75" x14ac:dyDescent="0.2">
      <c r="A585" s="123"/>
    </row>
    <row r="586" spans="1:1" ht="12.75" x14ac:dyDescent="0.2">
      <c r="A586" s="123"/>
    </row>
    <row r="587" spans="1:1" ht="12.75" x14ac:dyDescent="0.2">
      <c r="A587" s="123"/>
    </row>
    <row r="588" spans="1:1" ht="12.75" x14ac:dyDescent="0.2">
      <c r="A588" s="123"/>
    </row>
    <row r="589" spans="1:1" ht="12.75" x14ac:dyDescent="0.2">
      <c r="A589" s="123"/>
    </row>
    <row r="590" spans="1:1" ht="12.75" x14ac:dyDescent="0.2">
      <c r="A590" s="123"/>
    </row>
    <row r="591" spans="1:1" ht="12.75" x14ac:dyDescent="0.2">
      <c r="A591" s="123"/>
    </row>
    <row r="592" spans="1:1" ht="12.75" x14ac:dyDescent="0.2">
      <c r="A592" s="123"/>
    </row>
    <row r="593" spans="1:1" ht="12.75" x14ac:dyDescent="0.2">
      <c r="A593" s="123"/>
    </row>
    <row r="594" spans="1:1" ht="12.75" x14ac:dyDescent="0.2">
      <c r="A594" s="123"/>
    </row>
    <row r="595" spans="1:1" ht="12.75" x14ac:dyDescent="0.2">
      <c r="A595" s="123"/>
    </row>
    <row r="596" spans="1:1" ht="12.75" x14ac:dyDescent="0.2">
      <c r="A596" s="123"/>
    </row>
    <row r="597" spans="1:1" ht="12.75" x14ac:dyDescent="0.2">
      <c r="A597" s="123"/>
    </row>
    <row r="598" spans="1:1" ht="12.75" x14ac:dyDescent="0.2">
      <c r="A598" s="123"/>
    </row>
    <row r="599" spans="1:1" ht="12.75" x14ac:dyDescent="0.2">
      <c r="A599" s="123"/>
    </row>
    <row r="600" spans="1:1" ht="12.75" x14ac:dyDescent="0.2">
      <c r="A600" s="123"/>
    </row>
    <row r="601" spans="1:1" ht="12.75" x14ac:dyDescent="0.2">
      <c r="A601" s="123"/>
    </row>
    <row r="602" spans="1:1" ht="12.75" x14ac:dyDescent="0.2">
      <c r="A602" s="123"/>
    </row>
    <row r="603" spans="1:1" ht="12.75" x14ac:dyDescent="0.2">
      <c r="A603" s="123"/>
    </row>
    <row r="604" spans="1:1" ht="12.75" x14ac:dyDescent="0.2">
      <c r="A604" s="123"/>
    </row>
    <row r="605" spans="1:1" ht="12.75" x14ac:dyDescent="0.2">
      <c r="A605" s="123"/>
    </row>
    <row r="606" spans="1:1" ht="12.75" x14ac:dyDescent="0.2">
      <c r="A606" s="123"/>
    </row>
    <row r="607" spans="1:1" ht="12.75" x14ac:dyDescent="0.2">
      <c r="A607" s="123"/>
    </row>
    <row r="608" spans="1:1" ht="12.75" x14ac:dyDescent="0.2">
      <c r="A608" s="123"/>
    </row>
    <row r="609" spans="1:1" ht="12.75" x14ac:dyDescent="0.2">
      <c r="A609" s="123"/>
    </row>
    <row r="610" spans="1:1" ht="12.75" x14ac:dyDescent="0.2">
      <c r="A610" s="123"/>
    </row>
    <row r="611" spans="1:1" ht="12.75" x14ac:dyDescent="0.2">
      <c r="A611" s="123"/>
    </row>
    <row r="612" spans="1:1" ht="12.75" x14ac:dyDescent="0.2">
      <c r="A612" s="123"/>
    </row>
    <row r="613" spans="1:1" ht="12.75" x14ac:dyDescent="0.2">
      <c r="A613" s="123"/>
    </row>
    <row r="614" spans="1:1" ht="12.75" x14ac:dyDescent="0.2">
      <c r="A614" s="123"/>
    </row>
    <row r="615" spans="1:1" ht="12.75" x14ac:dyDescent="0.2">
      <c r="A615" s="123"/>
    </row>
    <row r="616" spans="1:1" ht="12.75" x14ac:dyDescent="0.2">
      <c r="A616" s="123"/>
    </row>
    <row r="617" spans="1:1" ht="12.75" x14ac:dyDescent="0.2">
      <c r="A617" s="123"/>
    </row>
    <row r="618" spans="1:1" ht="12.75" x14ac:dyDescent="0.2">
      <c r="A618" s="123"/>
    </row>
    <row r="619" spans="1:1" ht="12.75" x14ac:dyDescent="0.2">
      <c r="A619" s="123"/>
    </row>
    <row r="620" spans="1:1" ht="12.75" x14ac:dyDescent="0.2">
      <c r="A620" s="123"/>
    </row>
    <row r="621" spans="1:1" ht="12.75" x14ac:dyDescent="0.2">
      <c r="A621" s="123"/>
    </row>
    <row r="622" spans="1:1" ht="12.75" x14ac:dyDescent="0.2">
      <c r="A622" s="123"/>
    </row>
    <row r="623" spans="1:1" ht="12.75" x14ac:dyDescent="0.2">
      <c r="A623" s="123"/>
    </row>
    <row r="624" spans="1:1" ht="12.75" x14ac:dyDescent="0.2">
      <c r="A624" s="123"/>
    </row>
    <row r="625" spans="1:1" ht="12.75" x14ac:dyDescent="0.2">
      <c r="A625" s="123"/>
    </row>
    <row r="626" spans="1:1" ht="12.75" x14ac:dyDescent="0.2">
      <c r="A626" s="123"/>
    </row>
    <row r="627" spans="1:1" ht="12.75" x14ac:dyDescent="0.2">
      <c r="A627" s="123"/>
    </row>
    <row r="628" spans="1:1" ht="12.75" x14ac:dyDescent="0.2">
      <c r="A628" s="123"/>
    </row>
    <row r="629" spans="1:1" ht="12.75" x14ac:dyDescent="0.2">
      <c r="A629" s="123"/>
    </row>
    <row r="630" spans="1:1" ht="12.75" x14ac:dyDescent="0.2">
      <c r="A630" s="123"/>
    </row>
    <row r="631" spans="1:1" ht="12.75" x14ac:dyDescent="0.2">
      <c r="A631" s="123"/>
    </row>
    <row r="632" spans="1:1" ht="12.75" x14ac:dyDescent="0.2">
      <c r="A632" s="123"/>
    </row>
    <row r="633" spans="1:1" ht="12.75" x14ac:dyDescent="0.2">
      <c r="A633" s="123"/>
    </row>
    <row r="634" spans="1:1" ht="12.75" x14ac:dyDescent="0.2">
      <c r="A634" s="123"/>
    </row>
    <row r="635" spans="1:1" ht="12.75" x14ac:dyDescent="0.2">
      <c r="A635" s="123"/>
    </row>
    <row r="636" spans="1:1" ht="12.75" x14ac:dyDescent="0.2">
      <c r="A636" s="123"/>
    </row>
    <row r="637" spans="1:1" ht="12.75" x14ac:dyDescent="0.2">
      <c r="A637" s="123"/>
    </row>
    <row r="638" spans="1:1" ht="12.75" x14ac:dyDescent="0.2">
      <c r="A638" s="123"/>
    </row>
    <row r="639" spans="1:1" ht="12.75" x14ac:dyDescent="0.2">
      <c r="A639" s="123"/>
    </row>
    <row r="640" spans="1:1" ht="12.75" x14ac:dyDescent="0.2">
      <c r="A640" s="123"/>
    </row>
    <row r="641" spans="1:1" ht="12.75" x14ac:dyDescent="0.2">
      <c r="A641" s="123"/>
    </row>
    <row r="642" spans="1:1" ht="12.75" x14ac:dyDescent="0.2">
      <c r="A642" s="123"/>
    </row>
    <row r="643" spans="1:1" ht="12.75" x14ac:dyDescent="0.2">
      <c r="A643" s="123"/>
    </row>
    <row r="644" spans="1:1" ht="12.75" x14ac:dyDescent="0.2">
      <c r="A644" s="123"/>
    </row>
    <row r="645" spans="1:1" ht="12.75" x14ac:dyDescent="0.2">
      <c r="A645" s="123"/>
    </row>
    <row r="646" spans="1:1" ht="12.75" x14ac:dyDescent="0.2">
      <c r="A646" s="123"/>
    </row>
    <row r="647" spans="1:1" ht="12.75" x14ac:dyDescent="0.2">
      <c r="A647" s="123"/>
    </row>
    <row r="648" spans="1:1" ht="12.75" x14ac:dyDescent="0.2">
      <c r="A648" s="123"/>
    </row>
    <row r="649" spans="1:1" ht="12.75" x14ac:dyDescent="0.2">
      <c r="A649" s="123"/>
    </row>
    <row r="650" spans="1:1" ht="12.75" x14ac:dyDescent="0.2">
      <c r="A650" s="123"/>
    </row>
    <row r="651" spans="1:1" ht="12.75" x14ac:dyDescent="0.2">
      <c r="A651" s="123"/>
    </row>
    <row r="652" spans="1:1" ht="12.75" x14ac:dyDescent="0.2">
      <c r="A652" s="123"/>
    </row>
    <row r="653" spans="1:1" ht="12.75" x14ac:dyDescent="0.2">
      <c r="A653" s="123"/>
    </row>
    <row r="654" spans="1:1" ht="12.75" x14ac:dyDescent="0.2">
      <c r="A654" s="123"/>
    </row>
    <row r="655" spans="1:1" ht="12.75" x14ac:dyDescent="0.2">
      <c r="A655" s="123"/>
    </row>
    <row r="656" spans="1:1" ht="12.75" x14ac:dyDescent="0.2">
      <c r="A656" s="123"/>
    </row>
    <row r="657" spans="1:1" ht="12.75" x14ac:dyDescent="0.2">
      <c r="A657" s="123"/>
    </row>
    <row r="658" spans="1:1" ht="12.75" x14ac:dyDescent="0.2">
      <c r="A658" s="123"/>
    </row>
    <row r="659" spans="1:1" ht="12.75" x14ac:dyDescent="0.2">
      <c r="A659" s="123"/>
    </row>
    <row r="660" spans="1:1" ht="12.75" x14ac:dyDescent="0.2">
      <c r="A660" s="123"/>
    </row>
    <row r="661" spans="1:1" ht="12.75" x14ac:dyDescent="0.2">
      <c r="A661" s="123"/>
    </row>
    <row r="662" spans="1:1" ht="12.75" x14ac:dyDescent="0.2">
      <c r="A662" s="123"/>
    </row>
    <row r="663" spans="1:1" ht="12.75" x14ac:dyDescent="0.2">
      <c r="A663" s="123"/>
    </row>
    <row r="664" spans="1:1" ht="12.75" x14ac:dyDescent="0.2">
      <c r="A664" s="123"/>
    </row>
    <row r="665" spans="1:1" ht="12.75" x14ac:dyDescent="0.2">
      <c r="A665" s="123"/>
    </row>
    <row r="666" spans="1:1" ht="12.75" x14ac:dyDescent="0.2">
      <c r="A666" s="123"/>
    </row>
    <row r="667" spans="1:1" ht="12.75" x14ac:dyDescent="0.2">
      <c r="A667" s="123"/>
    </row>
    <row r="668" spans="1:1" ht="12.75" x14ac:dyDescent="0.2">
      <c r="A668" s="123"/>
    </row>
    <row r="669" spans="1:1" ht="12.75" x14ac:dyDescent="0.2">
      <c r="A669" s="123"/>
    </row>
    <row r="670" spans="1:1" ht="12.75" x14ac:dyDescent="0.2">
      <c r="A670" s="123"/>
    </row>
    <row r="671" spans="1:1" ht="12.75" x14ac:dyDescent="0.2">
      <c r="A671" s="123"/>
    </row>
    <row r="672" spans="1:1" ht="12.75" x14ac:dyDescent="0.2">
      <c r="A672" s="123"/>
    </row>
    <row r="673" spans="1:1" ht="12.75" x14ac:dyDescent="0.2">
      <c r="A673" s="123"/>
    </row>
    <row r="674" spans="1:1" ht="12.75" x14ac:dyDescent="0.2">
      <c r="A674" s="123"/>
    </row>
    <row r="675" spans="1:1" ht="12.75" x14ac:dyDescent="0.2">
      <c r="A675" s="123"/>
    </row>
    <row r="676" spans="1:1" ht="12.75" x14ac:dyDescent="0.2">
      <c r="A676" s="123"/>
    </row>
    <row r="677" spans="1:1" ht="12.75" x14ac:dyDescent="0.2">
      <c r="A677" s="123"/>
    </row>
    <row r="678" spans="1:1" ht="12.75" x14ac:dyDescent="0.2">
      <c r="A678" s="123"/>
    </row>
    <row r="679" spans="1:1" ht="12.75" x14ac:dyDescent="0.2">
      <c r="A679" s="123"/>
    </row>
    <row r="680" spans="1:1" ht="12.75" x14ac:dyDescent="0.2">
      <c r="A680" s="123"/>
    </row>
    <row r="681" spans="1:1" ht="12.75" x14ac:dyDescent="0.2">
      <c r="A681" s="123"/>
    </row>
    <row r="682" spans="1:1" ht="12.75" x14ac:dyDescent="0.2">
      <c r="A682" s="123"/>
    </row>
    <row r="683" spans="1:1" ht="12.75" x14ac:dyDescent="0.2">
      <c r="A683" s="123"/>
    </row>
    <row r="684" spans="1:1" ht="12.75" x14ac:dyDescent="0.2">
      <c r="A684" s="123"/>
    </row>
    <row r="685" spans="1:1" ht="12.75" x14ac:dyDescent="0.2">
      <c r="A685" s="123"/>
    </row>
    <row r="686" spans="1:1" ht="12.75" x14ac:dyDescent="0.2">
      <c r="A686" s="123"/>
    </row>
    <row r="687" spans="1:1" ht="12.75" x14ac:dyDescent="0.2">
      <c r="A687" s="123"/>
    </row>
    <row r="688" spans="1:1" ht="12.75" x14ac:dyDescent="0.2">
      <c r="A688" s="123"/>
    </row>
    <row r="689" spans="1:1" ht="12.75" x14ac:dyDescent="0.2">
      <c r="A689" s="123"/>
    </row>
    <row r="690" spans="1:1" ht="12.75" x14ac:dyDescent="0.2">
      <c r="A690" s="123"/>
    </row>
    <row r="691" spans="1:1" ht="12.75" x14ac:dyDescent="0.2">
      <c r="A691" s="123"/>
    </row>
    <row r="692" spans="1:1" ht="12.75" x14ac:dyDescent="0.2">
      <c r="A692" s="123"/>
    </row>
    <row r="693" spans="1:1" ht="12.75" x14ac:dyDescent="0.2">
      <c r="A693" s="123"/>
    </row>
    <row r="694" spans="1:1" ht="12.75" x14ac:dyDescent="0.2">
      <c r="A694" s="123"/>
    </row>
    <row r="695" spans="1:1" ht="12.75" x14ac:dyDescent="0.2">
      <c r="A695" s="123"/>
    </row>
    <row r="696" spans="1:1" ht="12.75" x14ac:dyDescent="0.2">
      <c r="A696" s="123"/>
    </row>
    <row r="697" spans="1:1" ht="12.75" x14ac:dyDescent="0.2">
      <c r="A697" s="123"/>
    </row>
    <row r="698" spans="1:1" ht="12.75" x14ac:dyDescent="0.2">
      <c r="A698" s="123"/>
    </row>
    <row r="699" spans="1:1" ht="12.75" x14ac:dyDescent="0.2">
      <c r="A699" s="123"/>
    </row>
    <row r="700" spans="1:1" ht="12.75" x14ac:dyDescent="0.2">
      <c r="A700" s="123"/>
    </row>
    <row r="701" spans="1:1" ht="12.75" x14ac:dyDescent="0.2">
      <c r="A701" s="123"/>
    </row>
    <row r="702" spans="1:1" ht="12.75" x14ac:dyDescent="0.2">
      <c r="A702" s="123"/>
    </row>
    <row r="703" spans="1:1" ht="12.75" x14ac:dyDescent="0.2">
      <c r="A703" s="123"/>
    </row>
    <row r="704" spans="1:1" ht="12.75" x14ac:dyDescent="0.2">
      <c r="A704" s="123"/>
    </row>
    <row r="705" spans="1:1" ht="12.75" x14ac:dyDescent="0.2">
      <c r="A705" s="123"/>
    </row>
    <row r="706" spans="1:1" ht="12.75" x14ac:dyDescent="0.2">
      <c r="A706" s="123"/>
    </row>
    <row r="707" spans="1:1" ht="12.75" x14ac:dyDescent="0.2">
      <c r="A707" s="123"/>
    </row>
    <row r="708" spans="1:1" ht="12.75" x14ac:dyDescent="0.2">
      <c r="A708" s="123"/>
    </row>
    <row r="709" spans="1:1" ht="12.75" x14ac:dyDescent="0.2">
      <c r="A709" s="123"/>
    </row>
    <row r="710" spans="1:1" ht="12.75" x14ac:dyDescent="0.2">
      <c r="A710" s="123"/>
    </row>
    <row r="711" spans="1:1" ht="12.75" x14ac:dyDescent="0.2">
      <c r="A711" s="123"/>
    </row>
    <row r="712" spans="1:1" ht="12.75" x14ac:dyDescent="0.2">
      <c r="A712" s="123"/>
    </row>
    <row r="713" spans="1:1" ht="12.75" x14ac:dyDescent="0.2">
      <c r="A713" s="123"/>
    </row>
    <row r="714" spans="1:1" ht="12.75" x14ac:dyDescent="0.2">
      <c r="A714" s="123"/>
    </row>
    <row r="715" spans="1:1" ht="12.75" x14ac:dyDescent="0.2">
      <c r="A715" s="123"/>
    </row>
    <row r="716" spans="1:1" ht="12.75" x14ac:dyDescent="0.2">
      <c r="A716" s="123"/>
    </row>
    <row r="717" spans="1:1" ht="12.75" x14ac:dyDescent="0.2">
      <c r="A717" s="123"/>
    </row>
    <row r="718" spans="1:1" ht="12.75" x14ac:dyDescent="0.2">
      <c r="A718" s="123"/>
    </row>
    <row r="719" spans="1:1" ht="12.75" x14ac:dyDescent="0.2">
      <c r="A719" s="123"/>
    </row>
    <row r="720" spans="1:1" ht="12.75" x14ac:dyDescent="0.2">
      <c r="A720" s="123"/>
    </row>
    <row r="721" spans="1:1" ht="12.75" x14ac:dyDescent="0.2">
      <c r="A721" s="123"/>
    </row>
    <row r="722" spans="1:1" ht="12.75" x14ac:dyDescent="0.2">
      <c r="A722" s="123"/>
    </row>
    <row r="723" spans="1:1" ht="12.75" x14ac:dyDescent="0.2">
      <c r="A723" s="123"/>
    </row>
    <row r="724" spans="1:1" ht="12.75" x14ac:dyDescent="0.2">
      <c r="A724" s="123"/>
    </row>
    <row r="725" spans="1:1" ht="12.75" x14ac:dyDescent="0.2">
      <c r="A725" s="123"/>
    </row>
    <row r="726" spans="1:1" ht="12.75" x14ac:dyDescent="0.2">
      <c r="A726" s="123"/>
    </row>
    <row r="727" spans="1:1" ht="12.75" x14ac:dyDescent="0.2">
      <c r="A727" s="123"/>
    </row>
    <row r="728" spans="1:1" ht="12.75" x14ac:dyDescent="0.2">
      <c r="A728" s="123"/>
    </row>
    <row r="729" spans="1:1" ht="12.75" x14ac:dyDescent="0.2">
      <c r="A729" s="123"/>
    </row>
    <row r="730" spans="1:1" ht="12.75" x14ac:dyDescent="0.2">
      <c r="A730" s="123"/>
    </row>
    <row r="731" spans="1:1" ht="12.75" x14ac:dyDescent="0.2">
      <c r="A731" s="123"/>
    </row>
    <row r="732" spans="1:1" ht="12.75" x14ac:dyDescent="0.2">
      <c r="A732" s="123"/>
    </row>
    <row r="733" spans="1:1" ht="12.75" x14ac:dyDescent="0.2">
      <c r="A733" s="123"/>
    </row>
    <row r="734" spans="1:1" ht="12.75" x14ac:dyDescent="0.2">
      <c r="A734" s="123"/>
    </row>
    <row r="735" spans="1:1" ht="12.75" x14ac:dyDescent="0.2">
      <c r="A735" s="123"/>
    </row>
    <row r="736" spans="1:1" ht="12.75" x14ac:dyDescent="0.2">
      <c r="A736" s="123"/>
    </row>
    <row r="737" spans="1:1" ht="12.75" x14ac:dyDescent="0.2">
      <c r="A737" s="123"/>
    </row>
    <row r="738" spans="1:1" ht="12.75" x14ac:dyDescent="0.2">
      <c r="A738" s="123"/>
    </row>
    <row r="739" spans="1:1" ht="12.75" x14ac:dyDescent="0.2">
      <c r="A739" s="123"/>
    </row>
    <row r="740" spans="1:1" ht="12.75" x14ac:dyDescent="0.2">
      <c r="A740" s="123"/>
    </row>
    <row r="741" spans="1:1" ht="12.75" x14ac:dyDescent="0.2">
      <c r="A741" s="123"/>
    </row>
    <row r="742" spans="1:1" ht="12.75" x14ac:dyDescent="0.2">
      <c r="A742" s="123"/>
    </row>
    <row r="743" spans="1:1" ht="12.75" x14ac:dyDescent="0.2">
      <c r="A743" s="123"/>
    </row>
    <row r="744" spans="1:1" ht="12.75" x14ac:dyDescent="0.2">
      <c r="A744" s="123"/>
    </row>
    <row r="745" spans="1:1" ht="12.75" x14ac:dyDescent="0.2">
      <c r="A745" s="123"/>
    </row>
    <row r="746" spans="1:1" ht="12.75" x14ac:dyDescent="0.2">
      <c r="A746" s="123"/>
    </row>
    <row r="747" spans="1:1" ht="12.75" x14ac:dyDescent="0.2">
      <c r="A747" s="123"/>
    </row>
    <row r="748" spans="1:1" ht="12.75" x14ac:dyDescent="0.2">
      <c r="A748" s="123"/>
    </row>
    <row r="749" spans="1:1" ht="12.75" x14ac:dyDescent="0.2">
      <c r="A749" s="123"/>
    </row>
    <row r="750" spans="1:1" ht="12.75" x14ac:dyDescent="0.2">
      <c r="A750" s="123"/>
    </row>
    <row r="751" spans="1:1" ht="12.75" x14ac:dyDescent="0.2">
      <c r="A751" s="123"/>
    </row>
    <row r="752" spans="1:1" ht="12.75" x14ac:dyDescent="0.2">
      <c r="A752" s="123"/>
    </row>
    <row r="753" spans="1:1" ht="12.75" x14ac:dyDescent="0.2">
      <c r="A753" s="123"/>
    </row>
    <row r="754" spans="1:1" ht="12.75" x14ac:dyDescent="0.2">
      <c r="A754" s="123"/>
    </row>
    <row r="755" spans="1:1" ht="12.75" x14ac:dyDescent="0.2">
      <c r="A755" s="123"/>
    </row>
    <row r="756" spans="1:1" ht="12.75" x14ac:dyDescent="0.2">
      <c r="A756" s="123"/>
    </row>
    <row r="757" spans="1:1" ht="12.75" x14ac:dyDescent="0.2">
      <c r="A757" s="123"/>
    </row>
    <row r="758" spans="1:1" ht="12.75" x14ac:dyDescent="0.2">
      <c r="A758" s="123"/>
    </row>
    <row r="759" spans="1:1" ht="12.75" x14ac:dyDescent="0.2">
      <c r="A759" s="123"/>
    </row>
    <row r="760" spans="1:1" ht="12.75" x14ac:dyDescent="0.2">
      <c r="A760" s="123"/>
    </row>
    <row r="761" spans="1:1" ht="12.75" x14ac:dyDescent="0.2">
      <c r="A761" s="123"/>
    </row>
    <row r="762" spans="1:1" ht="12.75" x14ac:dyDescent="0.2">
      <c r="A762" s="123"/>
    </row>
    <row r="763" spans="1:1" ht="12.75" x14ac:dyDescent="0.2">
      <c r="A763" s="123"/>
    </row>
    <row r="764" spans="1:1" ht="12.75" x14ac:dyDescent="0.2">
      <c r="A764" s="123"/>
    </row>
    <row r="765" spans="1:1" ht="12.75" x14ac:dyDescent="0.2">
      <c r="A765" s="123"/>
    </row>
    <row r="766" spans="1:1" ht="12.75" x14ac:dyDescent="0.2">
      <c r="A766" s="123"/>
    </row>
    <row r="767" spans="1:1" ht="12.75" x14ac:dyDescent="0.2">
      <c r="A767" s="123"/>
    </row>
    <row r="768" spans="1:1" ht="12.75" x14ac:dyDescent="0.2">
      <c r="A768" s="123"/>
    </row>
    <row r="769" spans="1:1" ht="12.75" x14ac:dyDescent="0.2">
      <c r="A769" s="123"/>
    </row>
    <row r="770" spans="1:1" ht="12.75" x14ac:dyDescent="0.2">
      <c r="A770" s="123"/>
    </row>
    <row r="771" spans="1:1" ht="12.75" x14ac:dyDescent="0.2">
      <c r="A771" s="123"/>
    </row>
    <row r="772" spans="1:1" ht="12.75" x14ac:dyDescent="0.2">
      <c r="A772" s="123"/>
    </row>
    <row r="773" spans="1:1" ht="12.75" x14ac:dyDescent="0.2">
      <c r="A773" s="123"/>
    </row>
    <row r="774" spans="1:1" ht="12.75" x14ac:dyDescent="0.2">
      <c r="A774" s="123"/>
    </row>
    <row r="775" spans="1:1" ht="12.75" x14ac:dyDescent="0.2">
      <c r="A775" s="123"/>
    </row>
    <row r="776" spans="1:1" ht="12.75" x14ac:dyDescent="0.2">
      <c r="A776" s="123"/>
    </row>
    <row r="777" spans="1:1" ht="12.75" x14ac:dyDescent="0.2">
      <c r="A777" s="123"/>
    </row>
    <row r="778" spans="1:1" ht="12.75" x14ac:dyDescent="0.2">
      <c r="A778" s="123"/>
    </row>
    <row r="779" spans="1:1" ht="12.75" x14ac:dyDescent="0.2">
      <c r="A779" s="123"/>
    </row>
    <row r="780" spans="1:1" ht="12.75" x14ac:dyDescent="0.2">
      <c r="A780" s="123"/>
    </row>
    <row r="781" spans="1:1" ht="12.75" x14ac:dyDescent="0.2">
      <c r="A781" s="123"/>
    </row>
    <row r="782" spans="1:1" ht="12.75" x14ac:dyDescent="0.2">
      <c r="A782" s="123"/>
    </row>
    <row r="783" spans="1:1" ht="12.75" x14ac:dyDescent="0.2">
      <c r="A783" s="123"/>
    </row>
    <row r="784" spans="1:1" ht="12.75" x14ac:dyDescent="0.2">
      <c r="A784" s="123"/>
    </row>
    <row r="785" spans="1:1" ht="12.75" x14ac:dyDescent="0.2">
      <c r="A785" s="123"/>
    </row>
    <row r="786" spans="1:1" ht="12.75" x14ac:dyDescent="0.2">
      <c r="A786" s="123"/>
    </row>
    <row r="787" spans="1:1" ht="12.75" x14ac:dyDescent="0.2">
      <c r="A787" s="123"/>
    </row>
    <row r="788" spans="1:1" ht="12.75" x14ac:dyDescent="0.2">
      <c r="A788" s="123"/>
    </row>
    <row r="789" spans="1:1" ht="12.75" x14ac:dyDescent="0.2">
      <c r="A789" s="123"/>
    </row>
    <row r="790" spans="1:1" ht="12.75" x14ac:dyDescent="0.2">
      <c r="A790" s="123"/>
    </row>
    <row r="791" spans="1:1" ht="12.75" x14ac:dyDescent="0.2">
      <c r="A791" s="123"/>
    </row>
    <row r="792" spans="1:1" ht="12.75" x14ac:dyDescent="0.2">
      <c r="A792" s="123"/>
    </row>
    <row r="793" spans="1:1" ht="12.75" x14ac:dyDescent="0.2">
      <c r="A793" s="123"/>
    </row>
    <row r="794" spans="1:1" ht="12.75" x14ac:dyDescent="0.2">
      <c r="A794" s="123"/>
    </row>
    <row r="795" spans="1:1" ht="12.75" x14ac:dyDescent="0.2">
      <c r="A795" s="123"/>
    </row>
    <row r="796" spans="1:1" ht="12.75" x14ac:dyDescent="0.2">
      <c r="A796" s="123"/>
    </row>
    <row r="797" spans="1:1" ht="12.75" x14ac:dyDescent="0.2">
      <c r="A797" s="123"/>
    </row>
    <row r="798" spans="1:1" ht="12.75" x14ac:dyDescent="0.2">
      <c r="A798" s="123"/>
    </row>
    <row r="799" spans="1:1" ht="12.75" x14ac:dyDescent="0.2">
      <c r="A799" s="123"/>
    </row>
    <row r="800" spans="1:1" ht="12.75" x14ac:dyDescent="0.2">
      <c r="A800" s="123"/>
    </row>
    <row r="801" spans="1:1" ht="12.75" x14ac:dyDescent="0.2">
      <c r="A801" s="123"/>
    </row>
    <row r="802" spans="1:1" ht="12.75" x14ac:dyDescent="0.2">
      <c r="A802" s="123"/>
    </row>
    <row r="803" spans="1:1" ht="12.75" x14ac:dyDescent="0.2">
      <c r="A803" s="123"/>
    </row>
    <row r="804" spans="1:1" ht="12.75" x14ac:dyDescent="0.2">
      <c r="A804" s="123"/>
    </row>
    <row r="805" spans="1:1" ht="12.75" x14ac:dyDescent="0.2">
      <c r="A805" s="123"/>
    </row>
    <row r="806" spans="1:1" ht="12.75" x14ac:dyDescent="0.2">
      <c r="A806" s="123"/>
    </row>
    <row r="807" spans="1:1" ht="12.75" x14ac:dyDescent="0.2">
      <c r="A807" s="123"/>
    </row>
    <row r="808" spans="1:1" ht="12.75" x14ac:dyDescent="0.2">
      <c r="A808" s="123"/>
    </row>
    <row r="809" spans="1:1" ht="12.75" x14ac:dyDescent="0.2">
      <c r="A809" s="123"/>
    </row>
    <row r="810" spans="1:1" ht="12.75" x14ac:dyDescent="0.2">
      <c r="A810" s="123"/>
    </row>
    <row r="811" spans="1:1" ht="12.75" x14ac:dyDescent="0.2">
      <c r="A811" s="123"/>
    </row>
    <row r="812" spans="1:1" ht="12.75" x14ac:dyDescent="0.2">
      <c r="A812" s="123"/>
    </row>
    <row r="813" spans="1:1" ht="12.75" x14ac:dyDescent="0.2">
      <c r="A813" s="123"/>
    </row>
    <row r="814" spans="1:1" ht="12.75" x14ac:dyDescent="0.2">
      <c r="A814" s="123"/>
    </row>
    <row r="815" spans="1:1" ht="12.75" x14ac:dyDescent="0.2">
      <c r="A815" s="123"/>
    </row>
    <row r="816" spans="1:1" ht="12.75" x14ac:dyDescent="0.2">
      <c r="A816" s="123"/>
    </row>
    <row r="817" spans="1:1" ht="12.75" x14ac:dyDescent="0.2">
      <c r="A817" s="123"/>
    </row>
    <row r="818" spans="1:1" ht="12.75" x14ac:dyDescent="0.2">
      <c r="A818" s="123"/>
    </row>
    <row r="819" spans="1:1" ht="12.75" x14ac:dyDescent="0.2">
      <c r="A819" s="123"/>
    </row>
    <row r="820" spans="1:1" ht="12.75" x14ac:dyDescent="0.2">
      <c r="A820" s="123"/>
    </row>
    <row r="821" spans="1:1" ht="12.75" x14ac:dyDescent="0.2">
      <c r="A821" s="123"/>
    </row>
    <row r="822" spans="1:1" ht="12.75" x14ac:dyDescent="0.2">
      <c r="A822" s="123"/>
    </row>
    <row r="823" spans="1:1" ht="12.75" x14ac:dyDescent="0.2">
      <c r="A823" s="123"/>
    </row>
    <row r="824" spans="1:1" ht="12.75" x14ac:dyDescent="0.2">
      <c r="A824" s="123"/>
    </row>
    <row r="825" spans="1:1" ht="12.75" x14ac:dyDescent="0.2">
      <c r="A825" s="123"/>
    </row>
    <row r="826" spans="1:1" ht="12.75" x14ac:dyDescent="0.2">
      <c r="A826" s="123"/>
    </row>
    <row r="827" spans="1:1" ht="12.75" x14ac:dyDescent="0.2">
      <c r="A827" s="123"/>
    </row>
    <row r="828" spans="1:1" ht="12.75" x14ac:dyDescent="0.2">
      <c r="A828" s="123"/>
    </row>
    <row r="829" spans="1:1" ht="12.75" x14ac:dyDescent="0.2">
      <c r="A829" s="123"/>
    </row>
    <row r="830" spans="1:1" ht="12.75" x14ac:dyDescent="0.2">
      <c r="A830" s="123"/>
    </row>
    <row r="831" spans="1:1" ht="12.75" x14ac:dyDescent="0.2">
      <c r="A831" s="123"/>
    </row>
    <row r="832" spans="1:1" ht="12.75" x14ac:dyDescent="0.2">
      <c r="A832" s="123"/>
    </row>
    <row r="833" spans="1:1" ht="12.75" x14ac:dyDescent="0.2">
      <c r="A833" s="123"/>
    </row>
    <row r="834" spans="1:1" ht="12.75" x14ac:dyDescent="0.2">
      <c r="A834" s="123"/>
    </row>
    <row r="835" spans="1:1" ht="12.75" x14ac:dyDescent="0.2">
      <c r="A835" s="123"/>
    </row>
    <row r="836" spans="1:1" ht="12.75" x14ac:dyDescent="0.2">
      <c r="A836" s="123"/>
    </row>
    <row r="837" spans="1:1" ht="12.75" x14ac:dyDescent="0.2">
      <c r="A837" s="123"/>
    </row>
    <row r="838" spans="1:1" ht="12.75" x14ac:dyDescent="0.2">
      <c r="A838" s="123"/>
    </row>
    <row r="839" spans="1:1" ht="12.75" x14ac:dyDescent="0.2">
      <c r="A839" s="123"/>
    </row>
    <row r="840" spans="1:1" ht="12.75" x14ac:dyDescent="0.2">
      <c r="A840" s="123"/>
    </row>
    <row r="841" spans="1:1" ht="12.75" x14ac:dyDescent="0.2">
      <c r="A841" s="123"/>
    </row>
    <row r="842" spans="1:1" ht="12.75" x14ac:dyDescent="0.2">
      <c r="A842" s="123"/>
    </row>
    <row r="843" spans="1:1" ht="12.75" x14ac:dyDescent="0.2">
      <c r="A843" s="123"/>
    </row>
    <row r="844" spans="1:1" ht="12.75" x14ac:dyDescent="0.2">
      <c r="A844" s="123"/>
    </row>
    <row r="845" spans="1:1" ht="12.75" x14ac:dyDescent="0.2">
      <c r="A845" s="123"/>
    </row>
    <row r="846" spans="1:1" ht="12.75" x14ac:dyDescent="0.2">
      <c r="A846" s="123"/>
    </row>
    <row r="847" spans="1:1" ht="12.75" x14ac:dyDescent="0.2">
      <c r="A847" s="123"/>
    </row>
    <row r="848" spans="1:1" ht="12.75" x14ac:dyDescent="0.2">
      <c r="A848" s="123"/>
    </row>
    <row r="849" spans="1:1" ht="12.75" x14ac:dyDescent="0.2">
      <c r="A849" s="123"/>
    </row>
    <row r="850" spans="1:1" ht="12.75" x14ac:dyDescent="0.2">
      <c r="A850" s="123"/>
    </row>
    <row r="851" spans="1:1" ht="12.75" x14ac:dyDescent="0.2">
      <c r="A851" s="123"/>
    </row>
    <row r="852" spans="1:1" ht="12.75" x14ac:dyDescent="0.2">
      <c r="A852" s="123"/>
    </row>
    <row r="853" spans="1:1" ht="12.75" x14ac:dyDescent="0.2">
      <c r="A853" s="123"/>
    </row>
    <row r="854" spans="1:1" ht="12.75" x14ac:dyDescent="0.2">
      <c r="A854" s="123"/>
    </row>
    <row r="855" spans="1:1" ht="12.75" x14ac:dyDescent="0.2">
      <c r="A855" s="123"/>
    </row>
    <row r="856" spans="1:1" ht="12.75" x14ac:dyDescent="0.2">
      <c r="A856" s="123"/>
    </row>
    <row r="857" spans="1:1" ht="12.75" x14ac:dyDescent="0.2">
      <c r="A857" s="123"/>
    </row>
    <row r="858" spans="1:1" ht="12.75" x14ac:dyDescent="0.2">
      <c r="A858" s="123"/>
    </row>
    <row r="859" spans="1:1" ht="12.75" x14ac:dyDescent="0.2">
      <c r="A859" s="123"/>
    </row>
    <row r="860" spans="1:1" ht="12.75" x14ac:dyDescent="0.2">
      <c r="A860" s="123"/>
    </row>
    <row r="861" spans="1:1" ht="12.75" x14ac:dyDescent="0.2">
      <c r="A861" s="123"/>
    </row>
    <row r="862" spans="1:1" ht="12.75" x14ac:dyDescent="0.2">
      <c r="A862" s="123"/>
    </row>
    <row r="863" spans="1:1" ht="12.75" x14ac:dyDescent="0.2">
      <c r="A863" s="123"/>
    </row>
    <row r="864" spans="1:1" ht="12.75" x14ac:dyDescent="0.2">
      <c r="A864" s="123"/>
    </row>
    <row r="865" spans="1:1" ht="12.75" x14ac:dyDescent="0.2">
      <c r="A865" s="123"/>
    </row>
    <row r="866" spans="1:1" ht="12.75" x14ac:dyDescent="0.2">
      <c r="A866" s="123"/>
    </row>
    <row r="867" spans="1:1" ht="12.75" x14ac:dyDescent="0.2">
      <c r="A867" s="123"/>
    </row>
    <row r="868" spans="1:1" ht="12.75" x14ac:dyDescent="0.2">
      <c r="A868" s="123"/>
    </row>
    <row r="869" spans="1:1" ht="12.75" x14ac:dyDescent="0.2">
      <c r="A869" s="123"/>
    </row>
    <row r="870" spans="1:1" ht="12.75" x14ac:dyDescent="0.2">
      <c r="A870" s="123"/>
    </row>
    <row r="871" spans="1:1" ht="12.75" x14ac:dyDescent="0.2">
      <c r="A871" s="123"/>
    </row>
    <row r="872" spans="1:1" ht="12.75" x14ac:dyDescent="0.2">
      <c r="A872" s="123"/>
    </row>
    <row r="873" spans="1:1" ht="12.75" x14ac:dyDescent="0.2">
      <c r="A873" s="123"/>
    </row>
    <row r="874" spans="1:1" ht="12.75" x14ac:dyDescent="0.2">
      <c r="A874" s="123"/>
    </row>
    <row r="875" spans="1:1" ht="12.75" x14ac:dyDescent="0.2">
      <c r="A875" s="123"/>
    </row>
    <row r="876" spans="1:1" ht="12.75" x14ac:dyDescent="0.2">
      <c r="A876" s="123"/>
    </row>
    <row r="877" spans="1:1" ht="12.75" x14ac:dyDescent="0.2">
      <c r="A877" s="123"/>
    </row>
    <row r="878" spans="1:1" ht="12.75" x14ac:dyDescent="0.2">
      <c r="A878" s="123"/>
    </row>
    <row r="879" spans="1:1" ht="12.75" x14ac:dyDescent="0.2">
      <c r="A879" s="123"/>
    </row>
    <row r="880" spans="1:1" ht="12.75" x14ac:dyDescent="0.2">
      <c r="A880" s="123"/>
    </row>
    <row r="881" spans="1:1" ht="12.75" x14ac:dyDescent="0.2">
      <c r="A881" s="123"/>
    </row>
    <row r="882" spans="1:1" ht="12.75" x14ac:dyDescent="0.2">
      <c r="A882" s="123"/>
    </row>
    <row r="883" spans="1:1" ht="12.75" x14ac:dyDescent="0.2">
      <c r="A883" s="123"/>
    </row>
    <row r="884" spans="1:1" ht="12.75" x14ac:dyDescent="0.2">
      <c r="A884" s="123"/>
    </row>
    <row r="885" spans="1:1" ht="12.75" x14ac:dyDescent="0.2">
      <c r="A885" s="123"/>
    </row>
    <row r="886" spans="1:1" ht="12.75" x14ac:dyDescent="0.2">
      <c r="A886" s="123"/>
    </row>
    <row r="887" spans="1:1" ht="12.75" x14ac:dyDescent="0.2">
      <c r="A887" s="123"/>
    </row>
    <row r="888" spans="1:1" ht="12.75" x14ac:dyDescent="0.2">
      <c r="A888" s="123"/>
    </row>
    <row r="889" spans="1:1" ht="12.75" x14ac:dyDescent="0.2">
      <c r="A889" s="123"/>
    </row>
    <row r="890" spans="1:1" ht="12.75" x14ac:dyDescent="0.2">
      <c r="A890" s="123"/>
    </row>
    <row r="891" spans="1:1" ht="12.75" x14ac:dyDescent="0.2">
      <c r="A891" s="123"/>
    </row>
    <row r="892" spans="1:1" ht="12.75" x14ac:dyDescent="0.2">
      <c r="A892" s="123"/>
    </row>
    <row r="893" spans="1:1" ht="12.75" x14ac:dyDescent="0.2">
      <c r="A893" s="123"/>
    </row>
    <row r="894" spans="1:1" ht="12.75" x14ac:dyDescent="0.2">
      <c r="A894" s="123"/>
    </row>
    <row r="895" spans="1:1" ht="12.75" x14ac:dyDescent="0.2">
      <c r="A895" s="123"/>
    </row>
    <row r="896" spans="1:1" ht="12.75" x14ac:dyDescent="0.2">
      <c r="A896" s="123"/>
    </row>
    <row r="897" spans="1:1" ht="12.75" x14ac:dyDescent="0.2">
      <c r="A897" s="123"/>
    </row>
    <row r="898" spans="1:1" ht="12.75" x14ac:dyDescent="0.2">
      <c r="A898" s="123"/>
    </row>
    <row r="899" spans="1:1" ht="12.75" x14ac:dyDescent="0.2">
      <c r="A899" s="123"/>
    </row>
    <row r="900" spans="1:1" ht="12.75" x14ac:dyDescent="0.2">
      <c r="A900" s="123"/>
    </row>
    <row r="901" spans="1:1" ht="12.75" x14ac:dyDescent="0.2">
      <c r="A901" s="123"/>
    </row>
    <row r="902" spans="1:1" ht="12.75" x14ac:dyDescent="0.2">
      <c r="A902" s="123"/>
    </row>
    <row r="903" spans="1:1" ht="12.75" x14ac:dyDescent="0.2">
      <c r="A903" s="123"/>
    </row>
    <row r="904" spans="1:1" ht="12.75" x14ac:dyDescent="0.2">
      <c r="A904" s="123"/>
    </row>
    <row r="905" spans="1:1" ht="12.75" x14ac:dyDescent="0.2">
      <c r="A905" s="123"/>
    </row>
    <row r="906" spans="1:1" ht="12.75" x14ac:dyDescent="0.2">
      <c r="A906" s="123"/>
    </row>
    <row r="907" spans="1:1" ht="12.75" x14ac:dyDescent="0.2">
      <c r="A907" s="123"/>
    </row>
    <row r="908" spans="1:1" ht="12.75" x14ac:dyDescent="0.2">
      <c r="A908" s="123"/>
    </row>
    <row r="909" spans="1:1" ht="12.75" x14ac:dyDescent="0.2">
      <c r="A909" s="123"/>
    </row>
    <row r="910" spans="1:1" ht="12.75" x14ac:dyDescent="0.2">
      <c r="A910" s="123"/>
    </row>
    <row r="911" spans="1:1" ht="12.75" x14ac:dyDescent="0.2">
      <c r="A911" s="123"/>
    </row>
    <row r="912" spans="1:1" ht="12.75" x14ac:dyDescent="0.2">
      <c r="A912" s="123"/>
    </row>
    <row r="913" spans="1:1" ht="12.75" x14ac:dyDescent="0.2">
      <c r="A913" s="123"/>
    </row>
    <row r="914" spans="1:1" ht="12.75" x14ac:dyDescent="0.2">
      <c r="A914" s="123"/>
    </row>
    <row r="915" spans="1:1" ht="12.75" x14ac:dyDescent="0.2">
      <c r="A915" s="123"/>
    </row>
    <row r="916" spans="1:1" ht="12.75" x14ac:dyDescent="0.2">
      <c r="A916" s="123"/>
    </row>
    <row r="917" spans="1:1" ht="12.75" x14ac:dyDescent="0.2">
      <c r="A917" s="123"/>
    </row>
    <row r="918" spans="1:1" ht="12.75" x14ac:dyDescent="0.2">
      <c r="A918" s="123"/>
    </row>
    <row r="919" spans="1:1" ht="12.75" x14ac:dyDescent="0.2">
      <c r="A919" s="123"/>
    </row>
    <row r="920" spans="1:1" ht="12.75" x14ac:dyDescent="0.2">
      <c r="A920" s="123"/>
    </row>
    <row r="921" spans="1:1" ht="12.75" x14ac:dyDescent="0.2">
      <c r="A921" s="123"/>
    </row>
    <row r="922" spans="1:1" ht="12.75" x14ac:dyDescent="0.2">
      <c r="A922" s="123"/>
    </row>
    <row r="923" spans="1:1" ht="12.75" x14ac:dyDescent="0.2">
      <c r="A923" s="123"/>
    </row>
    <row r="924" spans="1:1" ht="12.75" x14ac:dyDescent="0.2">
      <c r="A924" s="123"/>
    </row>
    <row r="925" spans="1:1" ht="12.75" x14ac:dyDescent="0.2">
      <c r="A925" s="123"/>
    </row>
    <row r="926" spans="1:1" ht="12.75" x14ac:dyDescent="0.2">
      <c r="A926" s="123"/>
    </row>
    <row r="927" spans="1:1" ht="12.75" x14ac:dyDescent="0.2">
      <c r="A927" s="123"/>
    </row>
    <row r="928" spans="1:1" ht="12.75" x14ac:dyDescent="0.2">
      <c r="A928" s="123"/>
    </row>
    <row r="929" spans="1:1" ht="12.75" x14ac:dyDescent="0.2">
      <c r="A929" s="123"/>
    </row>
    <row r="930" spans="1:1" ht="12.75" x14ac:dyDescent="0.2">
      <c r="A930" s="123"/>
    </row>
    <row r="931" spans="1:1" ht="12.75" x14ac:dyDescent="0.2">
      <c r="A931" s="123"/>
    </row>
    <row r="932" spans="1:1" ht="12.75" x14ac:dyDescent="0.2">
      <c r="A932" s="123"/>
    </row>
    <row r="933" spans="1:1" ht="12.75" x14ac:dyDescent="0.2">
      <c r="A933" s="123"/>
    </row>
    <row r="934" spans="1:1" ht="12.75" x14ac:dyDescent="0.2">
      <c r="A934" s="123"/>
    </row>
    <row r="935" spans="1:1" ht="12.75" x14ac:dyDescent="0.2">
      <c r="A935" s="123"/>
    </row>
    <row r="936" spans="1:1" ht="12.75" x14ac:dyDescent="0.2">
      <c r="A936" s="123"/>
    </row>
    <row r="937" spans="1:1" ht="12.75" x14ac:dyDescent="0.2">
      <c r="A937" s="123"/>
    </row>
    <row r="938" spans="1:1" ht="12.75" x14ac:dyDescent="0.2">
      <c r="A938" s="123"/>
    </row>
    <row r="939" spans="1:1" ht="12.75" x14ac:dyDescent="0.2">
      <c r="A939" s="123"/>
    </row>
    <row r="940" spans="1:1" ht="12.75" x14ac:dyDescent="0.2">
      <c r="A940" s="123"/>
    </row>
    <row r="941" spans="1:1" ht="12.75" x14ac:dyDescent="0.2">
      <c r="A941" s="123"/>
    </row>
    <row r="942" spans="1:1" ht="12.75" x14ac:dyDescent="0.2">
      <c r="A942" s="123"/>
    </row>
    <row r="943" spans="1:1" ht="12.75" x14ac:dyDescent="0.2">
      <c r="A943" s="123"/>
    </row>
    <row r="944" spans="1:1" ht="12.75" x14ac:dyDescent="0.2">
      <c r="A944" s="123"/>
    </row>
    <row r="945" spans="1:1" ht="12.75" x14ac:dyDescent="0.2">
      <c r="A945" s="123"/>
    </row>
    <row r="946" spans="1:1" ht="12.75" x14ac:dyDescent="0.2">
      <c r="A946" s="123"/>
    </row>
    <row r="947" spans="1:1" ht="12.75" x14ac:dyDescent="0.2">
      <c r="A947" s="123"/>
    </row>
    <row r="948" spans="1:1" ht="12.75" x14ac:dyDescent="0.2">
      <c r="A948" s="123"/>
    </row>
    <row r="949" spans="1:1" ht="12.75" x14ac:dyDescent="0.2">
      <c r="A949" s="123"/>
    </row>
    <row r="950" spans="1:1" ht="12.75" x14ac:dyDescent="0.2">
      <c r="A950" s="123"/>
    </row>
    <row r="951" spans="1:1" ht="12.75" x14ac:dyDescent="0.2">
      <c r="A951" s="123"/>
    </row>
    <row r="952" spans="1:1" ht="12.75" x14ac:dyDescent="0.2">
      <c r="A952" s="123"/>
    </row>
    <row r="953" spans="1:1" ht="12.75" x14ac:dyDescent="0.2">
      <c r="A953" s="123"/>
    </row>
    <row r="954" spans="1:1" ht="12.75" x14ac:dyDescent="0.2">
      <c r="A954" s="123"/>
    </row>
    <row r="955" spans="1:1" ht="12.75" x14ac:dyDescent="0.2">
      <c r="A955" s="123"/>
    </row>
    <row r="956" spans="1:1" ht="12.75" x14ac:dyDescent="0.2">
      <c r="A956" s="123"/>
    </row>
    <row r="957" spans="1:1" ht="12.75" x14ac:dyDescent="0.2">
      <c r="A957" s="123"/>
    </row>
    <row r="958" spans="1:1" ht="12.75" x14ac:dyDescent="0.2">
      <c r="A958" s="123"/>
    </row>
    <row r="959" spans="1:1" ht="12.75" x14ac:dyDescent="0.2">
      <c r="A959" s="123"/>
    </row>
    <row r="960" spans="1:1" ht="12.75" x14ac:dyDescent="0.2">
      <c r="A960" s="123"/>
    </row>
    <row r="961" spans="1:1" ht="12.75" x14ac:dyDescent="0.2">
      <c r="A961" s="123"/>
    </row>
    <row r="962" spans="1:1" ht="12.75" x14ac:dyDescent="0.2">
      <c r="A962" s="123"/>
    </row>
    <row r="963" spans="1:1" ht="12.75" x14ac:dyDescent="0.2">
      <c r="A963" s="123"/>
    </row>
    <row r="964" spans="1:1" ht="12.75" x14ac:dyDescent="0.2">
      <c r="A964" s="123"/>
    </row>
    <row r="965" spans="1:1" ht="12.75" x14ac:dyDescent="0.2">
      <c r="A965" s="123"/>
    </row>
    <row r="966" spans="1:1" ht="12.75" x14ac:dyDescent="0.2">
      <c r="A966" s="123"/>
    </row>
    <row r="967" spans="1:1" ht="12.75" x14ac:dyDescent="0.2">
      <c r="A967" s="123"/>
    </row>
    <row r="968" spans="1:1" ht="12.75" x14ac:dyDescent="0.2">
      <c r="A968" s="123"/>
    </row>
    <row r="969" spans="1:1" ht="12.75" x14ac:dyDescent="0.2">
      <c r="A969" s="123"/>
    </row>
    <row r="970" spans="1:1" ht="12.75" x14ac:dyDescent="0.2">
      <c r="A970" s="123"/>
    </row>
    <row r="971" spans="1:1" ht="12.75" x14ac:dyDescent="0.2">
      <c r="A971" s="123"/>
    </row>
    <row r="972" spans="1:1" ht="12.75" x14ac:dyDescent="0.2">
      <c r="A972" s="123"/>
    </row>
    <row r="973" spans="1:1" ht="12.75" x14ac:dyDescent="0.2">
      <c r="A973" s="123"/>
    </row>
    <row r="974" spans="1:1" ht="12.75" x14ac:dyDescent="0.2">
      <c r="A974" s="123"/>
    </row>
    <row r="975" spans="1:1" ht="12.75" x14ac:dyDescent="0.2">
      <c r="A975" s="123"/>
    </row>
    <row r="976" spans="1:1" ht="12.75" x14ac:dyDescent="0.2">
      <c r="A976" s="123"/>
    </row>
    <row r="977" spans="1:1" ht="12.75" x14ac:dyDescent="0.2">
      <c r="A977" s="123"/>
    </row>
    <row r="978" spans="1:1" ht="12.75" x14ac:dyDescent="0.2">
      <c r="A978" s="123"/>
    </row>
    <row r="979" spans="1:1" ht="12.75" x14ac:dyDescent="0.2">
      <c r="A979" s="123"/>
    </row>
    <row r="980" spans="1:1" ht="12.75" x14ac:dyDescent="0.2">
      <c r="A980" s="123"/>
    </row>
    <row r="981" spans="1:1" ht="12.75" x14ac:dyDescent="0.2">
      <c r="A981" s="123"/>
    </row>
    <row r="982" spans="1:1" ht="12.75" x14ac:dyDescent="0.2">
      <c r="A982" s="123"/>
    </row>
    <row r="983" spans="1:1" ht="12.75" x14ac:dyDescent="0.2">
      <c r="A983" s="123"/>
    </row>
    <row r="984" spans="1:1" ht="12.75" x14ac:dyDescent="0.2">
      <c r="A984" s="123"/>
    </row>
    <row r="985" spans="1:1" ht="12.75" x14ac:dyDescent="0.2">
      <c r="A985" s="123"/>
    </row>
    <row r="986" spans="1:1" ht="12.75" x14ac:dyDescent="0.2">
      <c r="A986" s="123"/>
    </row>
    <row r="987" spans="1:1" ht="12.75" x14ac:dyDescent="0.2">
      <c r="A987" s="123"/>
    </row>
    <row r="988" spans="1:1" ht="12.75" x14ac:dyDescent="0.2">
      <c r="A988" s="123"/>
    </row>
    <row r="989" spans="1:1" ht="12.75" x14ac:dyDescent="0.2">
      <c r="A989" s="123"/>
    </row>
    <row r="990" spans="1:1" ht="12.75" x14ac:dyDescent="0.2">
      <c r="A990" s="123"/>
    </row>
    <row r="991" spans="1:1" ht="12.75" x14ac:dyDescent="0.2">
      <c r="A991" s="123"/>
    </row>
    <row r="992" spans="1:1" ht="12.75" x14ac:dyDescent="0.2">
      <c r="A992" s="123"/>
    </row>
    <row r="993" spans="1:1" ht="12.75" x14ac:dyDescent="0.2">
      <c r="A993" s="123"/>
    </row>
    <row r="994" spans="1:1" ht="12.75" x14ac:dyDescent="0.2">
      <c r="A994" s="123"/>
    </row>
    <row r="995" spans="1:1" ht="12.75" x14ac:dyDescent="0.2">
      <c r="A995" s="123"/>
    </row>
    <row r="996" spans="1:1" ht="12.75" x14ac:dyDescent="0.2">
      <c r="A996" s="123"/>
    </row>
    <row r="997" spans="1:1" ht="12.75" x14ac:dyDescent="0.2">
      <c r="A997" s="123"/>
    </row>
    <row r="998" spans="1:1" ht="12.75" x14ac:dyDescent="0.2">
      <c r="A998" s="123"/>
    </row>
    <row r="999" spans="1:1" ht="12.75" x14ac:dyDescent="0.2">
      <c r="A999" s="123"/>
    </row>
    <row r="1000" spans="1:1" ht="12.75" x14ac:dyDescent="0.2">
      <c r="A1000" s="123"/>
    </row>
    <row r="1001" spans="1:1" ht="12.75" x14ac:dyDescent="0.2">
      <c r="A1001" s="123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D100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" customHeight="1" x14ac:dyDescent="0.2"/>
  <cols>
    <col min="1" max="1" width="3.28515625" customWidth="1"/>
    <col min="2" max="2" width="40.140625" customWidth="1"/>
    <col min="3" max="44" width="6.85546875" customWidth="1"/>
    <col min="45" max="54" width="8.42578125" customWidth="1"/>
    <col min="55" max="56" width="6.85546875" customWidth="1"/>
  </cols>
  <sheetData>
    <row r="1" spans="1:56" ht="15.75" customHeight="1" x14ac:dyDescent="0.25">
      <c r="A1" s="1"/>
      <c r="B1" s="27" t="s">
        <v>0</v>
      </c>
      <c r="C1" s="136" t="s">
        <v>81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8"/>
    </row>
    <row r="2" spans="1:56" ht="15.75" customHeight="1" x14ac:dyDescent="0.2">
      <c r="A2" s="5"/>
      <c r="B2" s="28"/>
      <c r="C2" s="131" t="s">
        <v>82</v>
      </c>
      <c r="D2" s="132"/>
      <c r="E2" s="131" t="s">
        <v>83</v>
      </c>
      <c r="F2" s="132"/>
      <c r="G2" s="131" t="s">
        <v>84</v>
      </c>
      <c r="H2" s="132"/>
      <c r="I2" s="131" t="s">
        <v>85</v>
      </c>
      <c r="J2" s="132"/>
      <c r="K2" s="134" t="s">
        <v>1</v>
      </c>
      <c r="L2" s="135"/>
      <c r="M2" s="133" t="s">
        <v>86</v>
      </c>
      <c r="N2" s="132"/>
      <c r="O2" s="131" t="s">
        <v>87</v>
      </c>
      <c r="P2" s="132"/>
      <c r="Q2" s="131" t="s">
        <v>88</v>
      </c>
      <c r="R2" s="132"/>
      <c r="S2" s="131" t="s">
        <v>89</v>
      </c>
      <c r="T2" s="132"/>
      <c r="U2" s="131" t="s">
        <v>90</v>
      </c>
      <c r="V2" s="132"/>
      <c r="W2" s="131" t="s">
        <v>91</v>
      </c>
      <c r="X2" s="132"/>
      <c r="Y2" s="134" t="s">
        <v>2</v>
      </c>
      <c r="Z2" s="135"/>
      <c r="AA2" s="133" t="s">
        <v>92</v>
      </c>
      <c r="AB2" s="132"/>
      <c r="AC2" s="131" t="s">
        <v>93</v>
      </c>
      <c r="AD2" s="132"/>
      <c r="AE2" s="131" t="s">
        <v>94</v>
      </c>
      <c r="AF2" s="132"/>
      <c r="AG2" s="131" t="s">
        <v>95</v>
      </c>
      <c r="AH2" s="132"/>
      <c r="AI2" s="134" t="s">
        <v>3</v>
      </c>
      <c r="AJ2" s="135"/>
      <c r="AK2" s="133" t="s">
        <v>96</v>
      </c>
      <c r="AL2" s="132"/>
      <c r="AM2" s="131" t="s">
        <v>97</v>
      </c>
      <c r="AN2" s="132"/>
      <c r="AO2" s="131" t="s">
        <v>98</v>
      </c>
      <c r="AP2" s="132"/>
      <c r="AQ2" s="131" t="s">
        <v>99</v>
      </c>
      <c r="AR2" s="132"/>
      <c r="AS2" s="134" t="s">
        <v>4</v>
      </c>
      <c r="AT2" s="135"/>
      <c r="AU2" s="133" t="s">
        <v>100</v>
      </c>
      <c r="AV2" s="132"/>
      <c r="AW2" s="131" t="s">
        <v>101</v>
      </c>
      <c r="AX2" s="132"/>
      <c r="AY2" s="131" t="s">
        <v>102</v>
      </c>
      <c r="AZ2" s="132"/>
      <c r="BA2" s="131" t="s">
        <v>103</v>
      </c>
      <c r="BB2" s="132"/>
      <c r="BC2" s="131" t="s">
        <v>5</v>
      </c>
      <c r="BD2" s="132"/>
    </row>
    <row r="3" spans="1:56" ht="53.25" customHeight="1" x14ac:dyDescent="0.2">
      <c r="A3" s="9"/>
      <c r="B3" s="29" t="s">
        <v>104</v>
      </c>
      <c r="C3" s="30" t="s">
        <v>7</v>
      </c>
      <c r="D3" s="31" t="s">
        <v>8</v>
      </c>
      <c r="E3" s="30" t="s">
        <v>7</v>
      </c>
      <c r="F3" s="31" t="s">
        <v>8</v>
      </c>
      <c r="G3" s="30" t="s">
        <v>7</v>
      </c>
      <c r="H3" s="31" t="s">
        <v>8</v>
      </c>
      <c r="I3" s="30" t="s">
        <v>7</v>
      </c>
      <c r="J3" s="32" t="s">
        <v>8</v>
      </c>
      <c r="K3" s="33" t="s">
        <v>7</v>
      </c>
      <c r="L3" s="33" t="s">
        <v>8</v>
      </c>
      <c r="M3" s="34" t="s">
        <v>7</v>
      </c>
      <c r="N3" s="31" t="s">
        <v>8</v>
      </c>
      <c r="O3" s="30" t="s">
        <v>7</v>
      </c>
      <c r="P3" s="31" t="s">
        <v>8</v>
      </c>
      <c r="Q3" s="30" t="s">
        <v>7</v>
      </c>
      <c r="R3" s="31" t="s">
        <v>8</v>
      </c>
      <c r="S3" s="30" t="s">
        <v>7</v>
      </c>
      <c r="T3" s="31" t="s">
        <v>8</v>
      </c>
      <c r="U3" s="30" t="s">
        <v>7</v>
      </c>
      <c r="V3" s="31" t="s">
        <v>8</v>
      </c>
      <c r="W3" s="30" t="s">
        <v>7</v>
      </c>
      <c r="X3" s="32" t="s">
        <v>8</v>
      </c>
      <c r="Y3" s="33" t="s">
        <v>7</v>
      </c>
      <c r="Z3" s="33" t="s">
        <v>8</v>
      </c>
      <c r="AA3" s="34" t="s">
        <v>7</v>
      </c>
      <c r="AB3" s="31" t="s">
        <v>8</v>
      </c>
      <c r="AC3" s="30" t="s">
        <v>7</v>
      </c>
      <c r="AD3" s="31" t="s">
        <v>8</v>
      </c>
      <c r="AE3" s="30" t="s">
        <v>7</v>
      </c>
      <c r="AF3" s="31" t="s">
        <v>8</v>
      </c>
      <c r="AG3" s="30" t="s">
        <v>7</v>
      </c>
      <c r="AH3" s="32" t="s">
        <v>8</v>
      </c>
      <c r="AI3" s="33" t="s">
        <v>7</v>
      </c>
      <c r="AJ3" s="33" t="s">
        <v>8</v>
      </c>
      <c r="AK3" s="34" t="s">
        <v>7</v>
      </c>
      <c r="AL3" s="31" t="s">
        <v>8</v>
      </c>
      <c r="AM3" s="30" t="s">
        <v>7</v>
      </c>
      <c r="AN3" s="31" t="s">
        <v>8</v>
      </c>
      <c r="AO3" s="30" t="s">
        <v>7</v>
      </c>
      <c r="AP3" s="31" t="s">
        <v>8</v>
      </c>
      <c r="AQ3" s="30" t="s">
        <v>7</v>
      </c>
      <c r="AR3" s="32" t="s">
        <v>8</v>
      </c>
      <c r="AS3" s="33" t="s">
        <v>7</v>
      </c>
      <c r="AT3" s="33" t="s">
        <v>8</v>
      </c>
      <c r="AU3" s="34" t="s">
        <v>7</v>
      </c>
      <c r="AV3" s="31" t="s">
        <v>8</v>
      </c>
      <c r="AW3" s="30" t="s">
        <v>7</v>
      </c>
      <c r="AX3" s="31" t="s">
        <v>8</v>
      </c>
      <c r="AY3" s="30" t="s">
        <v>7</v>
      </c>
      <c r="AZ3" s="31" t="s">
        <v>8</v>
      </c>
      <c r="BA3" s="30" t="s">
        <v>7</v>
      </c>
      <c r="BB3" s="31" t="s">
        <v>8</v>
      </c>
      <c r="BC3" s="30" t="s">
        <v>7</v>
      </c>
      <c r="BD3" s="31" t="s">
        <v>8</v>
      </c>
    </row>
    <row r="4" spans="1:56" ht="15.75" customHeight="1" x14ac:dyDescent="0.2">
      <c r="A4" s="124" t="s">
        <v>9</v>
      </c>
      <c r="B4" s="35" t="s">
        <v>105</v>
      </c>
      <c r="C4" s="36">
        <v>0</v>
      </c>
      <c r="D4" s="37">
        <v>0</v>
      </c>
      <c r="E4" s="36">
        <v>51</v>
      </c>
      <c r="F4" s="37">
        <v>1</v>
      </c>
      <c r="G4" s="36">
        <v>6</v>
      </c>
      <c r="H4" s="37">
        <v>0</v>
      </c>
      <c r="I4" s="36">
        <v>9</v>
      </c>
      <c r="J4" s="38">
        <v>0</v>
      </c>
      <c r="K4" s="39">
        <f t="shared" ref="K4:L4" si="0">SUM(C4,E4,G4,I4)</f>
        <v>66</v>
      </c>
      <c r="L4" s="39">
        <f t="shared" si="0"/>
        <v>1</v>
      </c>
      <c r="M4" s="40">
        <v>6</v>
      </c>
      <c r="N4" s="37">
        <v>1</v>
      </c>
      <c r="O4" s="36">
        <v>31</v>
      </c>
      <c r="P4" s="37">
        <v>0</v>
      </c>
      <c r="Q4" s="36">
        <v>43</v>
      </c>
      <c r="R4" s="37">
        <v>1</v>
      </c>
      <c r="S4" s="36">
        <v>6</v>
      </c>
      <c r="T4" s="37">
        <v>0</v>
      </c>
      <c r="U4" s="36">
        <v>10</v>
      </c>
      <c r="V4" s="37">
        <v>0</v>
      </c>
      <c r="W4" s="36">
        <v>2</v>
      </c>
      <c r="X4" s="38">
        <v>0</v>
      </c>
      <c r="Y4" s="39">
        <f t="shared" ref="Y4:Z4" si="1">SUM(M4,O4,Q4,S4,U4,W4)</f>
        <v>98</v>
      </c>
      <c r="Z4" s="39">
        <f t="shared" si="1"/>
        <v>2</v>
      </c>
      <c r="AA4" s="40">
        <v>5</v>
      </c>
      <c r="AB4" s="37">
        <v>0</v>
      </c>
      <c r="AC4" s="36">
        <v>5</v>
      </c>
      <c r="AD4" s="37">
        <v>0</v>
      </c>
      <c r="AE4" s="36">
        <v>10</v>
      </c>
      <c r="AF4" s="37">
        <v>0</v>
      </c>
      <c r="AG4" s="36">
        <v>1</v>
      </c>
      <c r="AH4" s="38">
        <v>0</v>
      </c>
      <c r="AI4" s="41">
        <f t="shared" ref="AI4:AJ4" si="2">SUM(AA4,AC4,AE4)</f>
        <v>20</v>
      </c>
      <c r="AJ4" s="41">
        <f t="shared" si="2"/>
        <v>0</v>
      </c>
      <c r="AK4" s="42"/>
      <c r="AL4" s="43"/>
      <c r="AM4" s="36">
        <v>20</v>
      </c>
      <c r="AN4" s="37">
        <v>0</v>
      </c>
      <c r="AO4" s="36">
        <v>6</v>
      </c>
      <c r="AP4" s="37">
        <v>0</v>
      </c>
      <c r="AQ4" s="36">
        <v>1</v>
      </c>
      <c r="AR4" s="38">
        <v>0</v>
      </c>
      <c r="AS4" s="39">
        <f t="shared" ref="AS4:AT4" si="3">SUM(AG4,AM4,AO4,AQ4)</f>
        <v>28</v>
      </c>
      <c r="AT4" s="39">
        <f t="shared" si="3"/>
        <v>0</v>
      </c>
      <c r="AU4" s="40">
        <v>0</v>
      </c>
      <c r="AV4" s="44">
        <v>0</v>
      </c>
      <c r="AW4" s="36">
        <v>0</v>
      </c>
      <c r="AX4" s="44">
        <v>0</v>
      </c>
      <c r="AY4" s="45">
        <v>1</v>
      </c>
      <c r="AZ4" s="44">
        <v>0</v>
      </c>
      <c r="BA4" s="36">
        <v>0</v>
      </c>
      <c r="BB4" s="44">
        <v>0</v>
      </c>
      <c r="BC4" s="46">
        <f t="shared" ref="BC4:BD4" si="4">SUM(C4,E4,G4,I4,M4,O4,Q4,S4,U4,W4,AA4,AC4,AE4,AG4,AK4,AM4,AO4,AQ4,AU4,AW4,AY4,BA4)</f>
        <v>213</v>
      </c>
      <c r="BD4" s="43">
        <f t="shared" si="4"/>
        <v>3</v>
      </c>
    </row>
    <row r="5" spans="1:56" ht="15.75" customHeight="1" x14ac:dyDescent="0.2">
      <c r="A5" s="125"/>
      <c r="B5" s="47" t="s">
        <v>106</v>
      </c>
      <c r="C5" s="48">
        <v>6</v>
      </c>
      <c r="D5" s="49">
        <v>0</v>
      </c>
      <c r="E5" s="48">
        <v>19</v>
      </c>
      <c r="F5" s="49">
        <v>6</v>
      </c>
      <c r="G5" s="48">
        <v>6</v>
      </c>
      <c r="H5" s="49">
        <v>0</v>
      </c>
      <c r="I5" s="48">
        <v>0</v>
      </c>
      <c r="J5" s="50">
        <v>0</v>
      </c>
      <c r="K5" s="39">
        <f t="shared" ref="K5:L5" si="5">SUM(C5,E5,G5,I5)</f>
        <v>31</v>
      </c>
      <c r="L5" s="39">
        <f t="shared" si="5"/>
        <v>6</v>
      </c>
      <c r="M5" s="51">
        <v>0</v>
      </c>
      <c r="N5" s="49">
        <v>0</v>
      </c>
      <c r="O5" s="48">
        <v>15</v>
      </c>
      <c r="P5" s="49">
        <v>0</v>
      </c>
      <c r="Q5" s="48">
        <v>2</v>
      </c>
      <c r="R5" s="49">
        <v>0</v>
      </c>
      <c r="S5" s="48">
        <v>1</v>
      </c>
      <c r="T5" s="49">
        <v>0</v>
      </c>
      <c r="U5" s="48">
        <v>12</v>
      </c>
      <c r="V5" s="49">
        <v>1</v>
      </c>
      <c r="W5" s="48">
        <v>0</v>
      </c>
      <c r="X5" s="50">
        <v>0</v>
      </c>
      <c r="Y5" s="39">
        <f t="shared" ref="Y5:Z5" si="6">SUM(M5,O5,Q5,S5,U5,W5)</f>
        <v>30</v>
      </c>
      <c r="Z5" s="39">
        <f t="shared" si="6"/>
        <v>1</v>
      </c>
      <c r="AA5" s="51">
        <v>0</v>
      </c>
      <c r="AB5" s="49">
        <v>0</v>
      </c>
      <c r="AC5" s="48">
        <v>1</v>
      </c>
      <c r="AD5" s="49">
        <v>0</v>
      </c>
      <c r="AE5" s="48">
        <v>5</v>
      </c>
      <c r="AF5" s="49">
        <v>0</v>
      </c>
      <c r="AG5" s="48">
        <v>0</v>
      </c>
      <c r="AH5" s="50">
        <v>0</v>
      </c>
      <c r="AI5" s="41">
        <f t="shared" ref="AI5:AJ5" si="7">SUM(AA5,AC5,AE5)</f>
        <v>6</v>
      </c>
      <c r="AJ5" s="41">
        <f t="shared" si="7"/>
        <v>0</v>
      </c>
      <c r="AK5" s="52"/>
      <c r="AL5" s="53"/>
      <c r="AM5" s="48">
        <v>0</v>
      </c>
      <c r="AN5" s="49">
        <v>0</v>
      </c>
      <c r="AO5" s="48">
        <v>0</v>
      </c>
      <c r="AP5" s="49">
        <v>0</v>
      </c>
      <c r="AQ5" s="48">
        <v>0</v>
      </c>
      <c r="AR5" s="50">
        <v>0</v>
      </c>
      <c r="AS5" s="39">
        <f t="shared" ref="AS5:AT5" si="8">SUM(AG5,AM5,AO5,AQ5)</f>
        <v>0</v>
      </c>
      <c r="AT5" s="39">
        <f t="shared" si="8"/>
        <v>0</v>
      </c>
      <c r="AU5" s="51">
        <v>0</v>
      </c>
      <c r="AV5" s="54">
        <v>0</v>
      </c>
      <c r="AW5" s="48">
        <v>0</v>
      </c>
      <c r="AX5" s="54">
        <v>0</v>
      </c>
      <c r="AY5" s="55">
        <v>1</v>
      </c>
      <c r="AZ5" s="54">
        <v>0</v>
      </c>
      <c r="BA5" s="48">
        <v>0</v>
      </c>
      <c r="BB5" s="54">
        <v>0</v>
      </c>
      <c r="BC5" s="46">
        <f t="shared" ref="BC5:BD5" si="9">SUM(C5,E5,G5,I5,M5,O5,Q5,S5,U5,W5,AA5,AC5,AE5,AG5,AK5,AM5,AO5,AQ5,AU5,AW5,AY5,BA5)</f>
        <v>68</v>
      </c>
      <c r="BD5" s="43">
        <f t="shared" si="9"/>
        <v>7</v>
      </c>
    </row>
    <row r="6" spans="1:56" ht="15.75" customHeight="1" x14ac:dyDescent="0.2">
      <c r="A6" s="125"/>
      <c r="B6" s="47" t="s">
        <v>107</v>
      </c>
      <c r="C6" s="48">
        <v>63</v>
      </c>
      <c r="D6" s="49">
        <v>64</v>
      </c>
      <c r="E6" s="48">
        <v>151</v>
      </c>
      <c r="F6" s="49">
        <v>47</v>
      </c>
      <c r="G6" s="48">
        <v>2</v>
      </c>
      <c r="H6" s="49">
        <v>1</v>
      </c>
      <c r="I6" s="48">
        <v>24</v>
      </c>
      <c r="J6" s="50">
        <v>2</v>
      </c>
      <c r="K6" s="39">
        <f t="shared" ref="K6:L6" si="10">SUM(C6,E6,G6,I6)</f>
        <v>240</v>
      </c>
      <c r="L6" s="39">
        <f t="shared" si="10"/>
        <v>114</v>
      </c>
      <c r="M6" s="51">
        <v>13</v>
      </c>
      <c r="N6" s="49">
        <v>5</v>
      </c>
      <c r="O6" s="48">
        <v>90</v>
      </c>
      <c r="P6" s="49">
        <v>113</v>
      </c>
      <c r="Q6" s="48">
        <v>34</v>
      </c>
      <c r="R6" s="49">
        <v>55</v>
      </c>
      <c r="S6" s="48">
        <v>33</v>
      </c>
      <c r="T6" s="49">
        <v>48</v>
      </c>
      <c r="U6" s="48">
        <v>24</v>
      </c>
      <c r="V6" s="49">
        <v>10</v>
      </c>
      <c r="W6" s="48">
        <v>0</v>
      </c>
      <c r="X6" s="50">
        <v>0</v>
      </c>
      <c r="Y6" s="39">
        <f t="shared" ref="Y6:Z6" si="11">SUM(M6,O6,Q6,S6,U6,W6)</f>
        <v>194</v>
      </c>
      <c r="Z6" s="39">
        <f t="shared" si="11"/>
        <v>231</v>
      </c>
      <c r="AA6" s="51">
        <v>33</v>
      </c>
      <c r="AB6" s="49">
        <v>0</v>
      </c>
      <c r="AC6" s="48">
        <v>36</v>
      </c>
      <c r="AD6" s="49">
        <v>4</v>
      </c>
      <c r="AE6" s="48">
        <v>11</v>
      </c>
      <c r="AF6" s="49">
        <v>8</v>
      </c>
      <c r="AG6" s="48">
        <v>48</v>
      </c>
      <c r="AH6" s="50">
        <v>85</v>
      </c>
      <c r="AI6" s="41">
        <f t="shared" ref="AI6:AJ6" si="12">SUM(AA6,AC6,AE6)</f>
        <v>80</v>
      </c>
      <c r="AJ6" s="41">
        <f t="shared" si="12"/>
        <v>12</v>
      </c>
      <c r="AK6" s="52"/>
      <c r="AL6" s="53"/>
      <c r="AM6" s="48">
        <v>62</v>
      </c>
      <c r="AN6" s="49">
        <v>0</v>
      </c>
      <c r="AO6" s="48">
        <v>8</v>
      </c>
      <c r="AP6" s="49">
        <v>3</v>
      </c>
      <c r="AQ6" s="48">
        <v>4</v>
      </c>
      <c r="AR6" s="50">
        <v>0</v>
      </c>
      <c r="AS6" s="39">
        <f t="shared" ref="AS6:AT6" si="13">SUM(AG6,AM6,AO6,AQ6)</f>
        <v>122</v>
      </c>
      <c r="AT6" s="39">
        <f t="shared" si="13"/>
        <v>88</v>
      </c>
      <c r="AU6" s="51">
        <v>0</v>
      </c>
      <c r="AV6" s="54">
        <v>3</v>
      </c>
      <c r="AW6" s="48">
        <v>0</v>
      </c>
      <c r="AX6" s="54">
        <v>0</v>
      </c>
      <c r="AY6" s="55">
        <v>1</v>
      </c>
      <c r="AZ6" s="54">
        <v>11</v>
      </c>
      <c r="BA6" s="48">
        <v>0</v>
      </c>
      <c r="BB6" s="54">
        <v>0</v>
      </c>
      <c r="BC6" s="46">
        <f t="shared" ref="BC6:BD6" si="14">SUM(C6,E6,G6,I6,M6,O6,Q6,S6,U6,W6,AA6,AC6,AE6,AG6,AK6,AM6,AO6,AQ6,AU6,AW6,AY6,BA6)</f>
        <v>637</v>
      </c>
      <c r="BD6" s="43">
        <f t="shared" si="14"/>
        <v>459</v>
      </c>
    </row>
    <row r="7" spans="1:56" ht="15.75" customHeight="1" x14ac:dyDescent="0.2">
      <c r="A7" s="125"/>
      <c r="B7" s="47" t="s">
        <v>108</v>
      </c>
      <c r="C7" s="48">
        <v>546</v>
      </c>
      <c r="D7" s="49">
        <v>0</v>
      </c>
      <c r="E7" s="48">
        <v>3879</v>
      </c>
      <c r="F7" s="49">
        <v>0</v>
      </c>
      <c r="G7" s="48">
        <v>964</v>
      </c>
      <c r="H7" s="49">
        <v>0</v>
      </c>
      <c r="I7" s="48">
        <v>739</v>
      </c>
      <c r="J7" s="50">
        <v>0</v>
      </c>
      <c r="K7" s="39">
        <f t="shared" ref="K7:L7" si="15">SUM(C7,E7,G7,I7)</f>
        <v>6128</v>
      </c>
      <c r="L7" s="39">
        <f t="shared" si="15"/>
        <v>0</v>
      </c>
      <c r="M7" s="51">
        <v>520</v>
      </c>
      <c r="N7" s="49">
        <v>33</v>
      </c>
      <c r="O7" s="48">
        <v>619</v>
      </c>
      <c r="P7" s="49">
        <v>0</v>
      </c>
      <c r="Q7" s="48">
        <v>595</v>
      </c>
      <c r="R7" s="49">
        <v>0</v>
      </c>
      <c r="S7" s="48">
        <v>271</v>
      </c>
      <c r="T7" s="49">
        <v>1</v>
      </c>
      <c r="U7" s="48">
        <v>754</v>
      </c>
      <c r="V7" s="49">
        <v>17</v>
      </c>
      <c r="W7" s="48">
        <v>394</v>
      </c>
      <c r="X7" s="50">
        <v>0</v>
      </c>
      <c r="Y7" s="39">
        <f t="shared" ref="Y7:Z7" si="16">SUM(M7,O7,Q7,S7,U7,W7)</f>
        <v>3153</v>
      </c>
      <c r="Z7" s="39">
        <f t="shared" si="16"/>
        <v>51</v>
      </c>
      <c r="AA7" s="51">
        <v>258</v>
      </c>
      <c r="AB7" s="49">
        <v>0</v>
      </c>
      <c r="AC7" s="48">
        <v>720</v>
      </c>
      <c r="AD7" s="49">
        <v>0</v>
      </c>
      <c r="AE7" s="48">
        <v>113</v>
      </c>
      <c r="AF7" s="49">
        <v>0</v>
      </c>
      <c r="AG7" s="48">
        <v>1209</v>
      </c>
      <c r="AH7" s="50">
        <v>0</v>
      </c>
      <c r="AI7" s="41">
        <f t="shared" ref="AI7:AJ7" si="17">SUM(AA7,AC7,AE7)</f>
        <v>1091</v>
      </c>
      <c r="AJ7" s="41">
        <f t="shared" si="17"/>
        <v>0</v>
      </c>
      <c r="AK7" s="52"/>
      <c r="AL7" s="53"/>
      <c r="AM7" s="48">
        <v>881</v>
      </c>
      <c r="AN7" s="49">
        <v>0</v>
      </c>
      <c r="AO7" s="48">
        <v>272</v>
      </c>
      <c r="AP7" s="49">
        <v>6</v>
      </c>
      <c r="AQ7" s="48">
        <v>28</v>
      </c>
      <c r="AR7" s="50">
        <v>0</v>
      </c>
      <c r="AS7" s="39">
        <f t="shared" ref="AS7:AT7" si="18">SUM(AG7,AM7,AO7,AQ7)</f>
        <v>2390</v>
      </c>
      <c r="AT7" s="39">
        <f t="shared" si="18"/>
        <v>6</v>
      </c>
      <c r="AU7" s="51">
        <v>167</v>
      </c>
      <c r="AV7" s="54">
        <v>0</v>
      </c>
      <c r="AW7" s="48">
        <v>0</v>
      </c>
      <c r="AX7" s="54">
        <v>0</v>
      </c>
      <c r="AY7" s="55">
        <v>67</v>
      </c>
      <c r="AZ7" s="54">
        <v>0</v>
      </c>
      <c r="BA7" s="48">
        <v>0</v>
      </c>
      <c r="BB7" s="54">
        <v>0</v>
      </c>
      <c r="BC7" s="46">
        <f t="shared" ref="BC7:BD7" si="19">SUM(C7,E7,G7,I7,M7,O7,Q7,S7,U7,W7,AA7,AC7,AE7,AG7,AK7,AM7,AO7,AQ7,AU7,AW7,AY7,BA7)</f>
        <v>12996</v>
      </c>
      <c r="BD7" s="43">
        <f t="shared" si="19"/>
        <v>57</v>
      </c>
    </row>
    <row r="8" spans="1:56" ht="15.75" customHeight="1" x14ac:dyDescent="0.2">
      <c r="A8" s="125"/>
      <c r="B8" s="47" t="s">
        <v>109</v>
      </c>
      <c r="C8" s="48">
        <v>248</v>
      </c>
      <c r="D8" s="49">
        <v>0</v>
      </c>
      <c r="E8" s="48">
        <v>386</v>
      </c>
      <c r="F8" s="49">
        <v>0</v>
      </c>
      <c r="G8" s="48">
        <v>112</v>
      </c>
      <c r="H8" s="49">
        <v>0</v>
      </c>
      <c r="I8" s="48">
        <v>204</v>
      </c>
      <c r="J8" s="50">
        <v>0</v>
      </c>
      <c r="K8" s="39">
        <f t="shared" ref="K8:L8" si="20">SUM(C8,E8,G8,I8)</f>
        <v>950</v>
      </c>
      <c r="L8" s="39">
        <f t="shared" si="20"/>
        <v>0</v>
      </c>
      <c r="M8" s="51">
        <v>2364</v>
      </c>
      <c r="N8" s="49">
        <v>26</v>
      </c>
      <c r="O8" s="48">
        <v>1779</v>
      </c>
      <c r="P8" s="49">
        <v>65</v>
      </c>
      <c r="Q8" s="48">
        <v>485</v>
      </c>
      <c r="R8" s="49">
        <v>23</v>
      </c>
      <c r="S8" s="48">
        <v>2071</v>
      </c>
      <c r="T8" s="49">
        <v>12</v>
      </c>
      <c r="U8" s="48">
        <v>2348</v>
      </c>
      <c r="V8" s="49">
        <v>138</v>
      </c>
      <c r="W8" s="48">
        <v>1729</v>
      </c>
      <c r="X8" s="50">
        <v>1</v>
      </c>
      <c r="Y8" s="39">
        <f t="shared" ref="Y8:Z8" si="21">SUM(M8,O8,Q8,S8,U8,W8)</f>
        <v>10776</v>
      </c>
      <c r="Z8" s="39">
        <f t="shared" si="21"/>
        <v>265</v>
      </c>
      <c r="AA8" s="51">
        <v>1983</v>
      </c>
      <c r="AB8" s="49">
        <v>4</v>
      </c>
      <c r="AC8" s="48">
        <v>2014</v>
      </c>
      <c r="AD8" s="49">
        <v>28</v>
      </c>
      <c r="AE8" s="48">
        <v>405</v>
      </c>
      <c r="AF8" s="49">
        <v>7</v>
      </c>
      <c r="AG8" s="48">
        <v>326</v>
      </c>
      <c r="AH8" s="50">
        <v>0</v>
      </c>
      <c r="AI8" s="41">
        <f t="shared" ref="AI8:AJ8" si="22">SUM(AA8,AC8,AE8)</f>
        <v>4402</v>
      </c>
      <c r="AJ8" s="41">
        <f t="shared" si="22"/>
        <v>39</v>
      </c>
      <c r="AK8" s="52"/>
      <c r="AL8" s="53"/>
      <c r="AM8" s="48">
        <v>350</v>
      </c>
      <c r="AN8" s="49">
        <v>1</v>
      </c>
      <c r="AO8" s="48">
        <v>56</v>
      </c>
      <c r="AP8" s="49">
        <v>4</v>
      </c>
      <c r="AQ8" s="48">
        <v>33</v>
      </c>
      <c r="AR8" s="50">
        <v>0</v>
      </c>
      <c r="AS8" s="39">
        <f t="shared" ref="AS8:AT8" si="23">SUM(AG8,AM8,AO8,AQ8)</f>
        <v>765</v>
      </c>
      <c r="AT8" s="39">
        <f t="shared" si="23"/>
        <v>5</v>
      </c>
      <c r="AU8" s="51">
        <v>8</v>
      </c>
      <c r="AV8" s="54">
        <v>0</v>
      </c>
      <c r="AW8" s="48">
        <v>0</v>
      </c>
      <c r="AX8" s="54">
        <v>0</v>
      </c>
      <c r="AY8" s="55">
        <v>192</v>
      </c>
      <c r="AZ8" s="54">
        <v>0</v>
      </c>
      <c r="BA8" s="48">
        <v>0</v>
      </c>
      <c r="BB8" s="54">
        <v>0</v>
      </c>
      <c r="BC8" s="46">
        <f t="shared" ref="BC8:BD8" si="24">SUM(C8,E8,G8,I8,M8,O8,Q8,S8,U8,W8,AA8,AC8,AE8,AG8,AK8,AM8,AO8,AQ8,AU8,AW8,AY8,BA8)</f>
        <v>17093</v>
      </c>
      <c r="BD8" s="43">
        <f t="shared" si="24"/>
        <v>309</v>
      </c>
    </row>
    <row r="9" spans="1:56" ht="15.75" customHeight="1" x14ac:dyDescent="0.2">
      <c r="A9" s="125"/>
      <c r="B9" s="47" t="s">
        <v>110</v>
      </c>
      <c r="C9" s="48">
        <v>198</v>
      </c>
      <c r="D9" s="49">
        <v>0</v>
      </c>
      <c r="E9" s="48">
        <v>193</v>
      </c>
      <c r="F9" s="49">
        <v>1</v>
      </c>
      <c r="G9" s="48">
        <v>42</v>
      </c>
      <c r="H9" s="49">
        <v>0</v>
      </c>
      <c r="I9" s="48">
        <v>50</v>
      </c>
      <c r="J9" s="50">
        <v>0</v>
      </c>
      <c r="K9" s="39">
        <f t="shared" ref="K9:L9" si="25">SUM(C9,E9,G9,I9)</f>
        <v>483</v>
      </c>
      <c r="L9" s="39">
        <f t="shared" si="25"/>
        <v>1</v>
      </c>
      <c r="M9" s="51">
        <v>138</v>
      </c>
      <c r="N9" s="49">
        <v>0</v>
      </c>
      <c r="O9" s="48">
        <v>20</v>
      </c>
      <c r="P9" s="49">
        <v>3</v>
      </c>
      <c r="Q9" s="48">
        <v>928</v>
      </c>
      <c r="R9" s="49">
        <v>0</v>
      </c>
      <c r="S9" s="48">
        <v>735</v>
      </c>
      <c r="T9" s="49">
        <v>0</v>
      </c>
      <c r="U9" s="48">
        <v>475</v>
      </c>
      <c r="V9" s="49">
        <v>2</v>
      </c>
      <c r="W9" s="48">
        <v>60</v>
      </c>
      <c r="X9" s="50">
        <v>0</v>
      </c>
      <c r="Y9" s="39">
        <f t="shared" ref="Y9:Z9" si="26">SUM(M9,O9,Q9,S9,U9,W9)</f>
        <v>2356</v>
      </c>
      <c r="Z9" s="39">
        <f t="shared" si="26"/>
        <v>5</v>
      </c>
      <c r="AA9" s="51">
        <v>14</v>
      </c>
      <c r="AB9" s="49">
        <v>0</v>
      </c>
      <c r="AC9" s="48">
        <v>7</v>
      </c>
      <c r="AD9" s="49">
        <v>0</v>
      </c>
      <c r="AE9" s="48">
        <v>77</v>
      </c>
      <c r="AF9" s="49">
        <v>1</v>
      </c>
      <c r="AG9" s="48">
        <v>28</v>
      </c>
      <c r="AH9" s="50">
        <v>0</v>
      </c>
      <c r="AI9" s="41">
        <f t="shared" ref="AI9:AJ9" si="27">SUM(AA9,AC9,AE9)</f>
        <v>98</v>
      </c>
      <c r="AJ9" s="41">
        <f t="shared" si="27"/>
        <v>1</v>
      </c>
      <c r="AK9" s="52"/>
      <c r="AL9" s="53"/>
      <c r="AM9" s="48">
        <v>3</v>
      </c>
      <c r="AN9" s="49">
        <v>0</v>
      </c>
      <c r="AO9" s="48">
        <v>1</v>
      </c>
      <c r="AP9" s="49">
        <v>0</v>
      </c>
      <c r="AQ9" s="48">
        <v>7</v>
      </c>
      <c r="AR9" s="50">
        <v>0</v>
      </c>
      <c r="AS9" s="39">
        <f t="shared" ref="AS9:AT9" si="28">SUM(AG9,AM9,AO9,AQ9)</f>
        <v>39</v>
      </c>
      <c r="AT9" s="39">
        <f t="shared" si="28"/>
        <v>0</v>
      </c>
      <c r="AU9" s="51">
        <v>9</v>
      </c>
      <c r="AV9" s="54">
        <v>0</v>
      </c>
      <c r="AW9" s="48">
        <v>0</v>
      </c>
      <c r="AX9" s="54">
        <v>0</v>
      </c>
      <c r="AY9" s="55">
        <v>3</v>
      </c>
      <c r="AZ9" s="54">
        <v>0</v>
      </c>
      <c r="BA9" s="48">
        <v>0</v>
      </c>
      <c r="BB9" s="54">
        <v>0</v>
      </c>
      <c r="BC9" s="46">
        <f t="shared" ref="BC9:BD9" si="29">SUM(C9,E9,G9,I9,M9,O9,Q9,S9,U9,W9,AA9,AC9,AE9,AG9,AK9,AM9,AO9,AQ9,AU9,AW9,AY9,BA9)</f>
        <v>2988</v>
      </c>
      <c r="BD9" s="43">
        <f t="shared" si="29"/>
        <v>7</v>
      </c>
    </row>
    <row r="10" spans="1:56" ht="15.75" customHeight="1" x14ac:dyDescent="0.2">
      <c r="A10" s="125"/>
      <c r="B10" s="47" t="s">
        <v>111</v>
      </c>
      <c r="C10" s="48">
        <v>57</v>
      </c>
      <c r="D10" s="49">
        <v>0</v>
      </c>
      <c r="E10" s="48">
        <v>173</v>
      </c>
      <c r="F10" s="49">
        <v>0</v>
      </c>
      <c r="G10" s="48">
        <v>38</v>
      </c>
      <c r="H10" s="49">
        <v>0</v>
      </c>
      <c r="I10" s="48">
        <v>372</v>
      </c>
      <c r="J10" s="50">
        <v>0</v>
      </c>
      <c r="K10" s="39">
        <f t="shared" ref="K10:L10" si="30">SUM(C10,E10,G10,I10)</f>
        <v>640</v>
      </c>
      <c r="L10" s="39">
        <f t="shared" si="30"/>
        <v>0</v>
      </c>
      <c r="M10" s="51">
        <v>424</v>
      </c>
      <c r="N10" s="49">
        <v>0</v>
      </c>
      <c r="O10" s="48">
        <v>40</v>
      </c>
      <c r="P10" s="49">
        <v>0</v>
      </c>
      <c r="Q10" s="48">
        <v>1331</v>
      </c>
      <c r="R10" s="49">
        <v>0</v>
      </c>
      <c r="S10" s="48">
        <v>48</v>
      </c>
      <c r="T10" s="49">
        <v>4</v>
      </c>
      <c r="U10" s="48">
        <v>1498</v>
      </c>
      <c r="V10" s="49">
        <v>57</v>
      </c>
      <c r="W10" s="48">
        <v>384</v>
      </c>
      <c r="X10" s="50">
        <v>0</v>
      </c>
      <c r="Y10" s="39">
        <f t="shared" ref="Y10:Z10" si="31">SUM(M10,O10,Q10,S10,U10,W10)</f>
        <v>3725</v>
      </c>
      <c r="Z10" s="39">
        <f t="shared" si="31"/>
        <v>61</v>
      </c>
      <c r="AA10" s="51">
        <v>185</v>
      </c>
      <c r="AB10" s="49">
        <v>0</v>
      </c>
      <c r="AC10" s="48">
        <v>57</v>
      </c>
      <c r="AD10" s="49">
        <v>0</v>
      </c>
      <c r="AE10" s="48">
        <v>461</v>
      </c>
      <c r="AF10" s="49">
        <v>0</v>
      </c>
      <c r="AG10" s="48">
        <v>1217</v>
      </c>
      <c r="AH10" s="50">
        <v>0</v>
      </c>
      <c r="AI10" s="41">
        <f t="shared" ref="AI10:AJ10" si="32">SUM(AA10,AC10,AE10)</f>
        <v>703</v>
      </c>
      <c r="AJ10" s="41">
        <f t="shared" si="32"/>
        <v>0</v>
      </c>
      <c r="AK10" s="52"/>
      <c r="AL10" s="53"/>
      <c r="AM10" s="48">
        <v>68</v>
      </c>
      <c r="AN10" s="49">
        <v>0</v>
      </c>
      <c r="AO10" s="48">
        <v>397</v>
      </c>
      <c r="AP10" s="49">
        <v>6</v>
      </c>
      <c r="AQ10" s="48">
        <v>0</v>
      </c>
      <c r="AR10" s="50">
        <v>0</v>
      </c>
      <c r="AS10" s="39">
        <f t="shared" ref="AS10:AT10" si="33">SUM(AG10,AM10,AO10,AQ10)</f>
        <v>1682</v>
      </c>
      <c r="AT10" s="39">
        <f t="shared" si="33"/>
        <v>6</v>
      </c>
      <c r="AU10" s="51">
        <v>9</v>
      </c>
      <c r="AV10" s="54">
        <v>0</v>
      </c>
      <c r="AW10" s="48">
        <v>0</v>
      </c>
      <c r="AX10" s="54">
        <v>0</v>
      </c>
      <c r="AY10" s="55">
        <v>80</v>
      </c>
      <c r="AZ10" s="54">
        <v>0</v>
      </c>
      <c r="BA10" s="48">
        <v>0</v>
      </c>
      <c r="BB10" s="54">
        <v>0</v>
      </c>
      <c r="BC10" s="46">
        <f t="shared" ref="BC10:BD10" si="34">SUM(C10,E10,G10,I10,M10,O10,Q10,S10,U10,W10,AA10,AC10,AE10,AG10,AK10,AM10,AO10,AQ10,AU10,AW10,AY10,BA10)</f>
        <v>6839</v>
      </c>
      <c r="BD10" s="43">
        <f t="shared" si="34"/>
        <v>67</v>
      </c>
    </row>
    <row r="11" spans="1:56" ht="15.75" customHeight="1" x14ac:dyDescent="0.2">
      <c r="A11" s="125"/>
      <c r="B11" s="56" t="s">
        <v>112</v>
      </c>
      <c r="C11" s="48">
        <v>0</v>
      </c>
      <c r="D11" s="49">
        <v>0</v>
      </c>
      <c r="E11" s="48">
        <v>0</v>
      </c>
      <c r="F11" s="49">
        <v>0</v>
      </c>
      <c r="G11" s="48">
        <v>3</v>
      </c>
      <c r="H11" s="49">
        <v>0</v>
      </c>
      <c r="I11" s="48">
        <v>0</v>
      </c>
      <c r="J11" s="50">
        <v>0</v>
      </c>
      <c r="K11" s="39">
        <f t="shared" ref="K11:L11" si="35">SUM(C11,E11,G11,I11)</f>
        <v>3</v>
      </c>
      <c r="L11" s="39">
        <f t="shared" si="35"/>
        <v>0</v>
      </c>
      <c r="M11" s="51">
        <v>3</v>
      </c>
      <c r="N11" s="49">
        <v>3</v>
      </c>
      <c r="O11" s="48">
        <v>2</v>
      </c>
      <c r="P11" s="49">
        <v>0</v>
      </c>
      <c r="Q11" s="48">
        <v>0</v>
      </c>
      <c r="R11" s="49">
        <v>0</v>
      </c>
      <c r="S11" s="48">
        <v>0</v>
      </c>
      <c r="T11" s="49">
        <v>0</v>
      </c>
      <c r="U11" s="48">
        <v>28</v>
      </c>
      <c r="V11" s="49">
        <v>22</v>
      </c>
      <c r="W11" s="48">
        <v>0</v>
      </c>
      <c r="X11" s="50">
        <v>0</v>
      </c>
      <c r="Y11" s="39">
        <f t="shared" ref="Y11:Z11" si="36">SUM(M11,O11,Q11,S11,U11,W11)</f>
        <v>33</v>
      </c>
      <c r="Z11" s="39">
        <f t="shared" si="36"/>
        <v>25</v>
      </c>
      <c r="AA11" s="51">
        <v>10</v>
      </c>
      <c r="AB11" s="49">
        <v>9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50">
        <v>0</v>
      </c>
      <c r="AI11" s="41">
        <f t="shared" ref="AI11:AJ11" si="37">SUM(AA11,AC11,AE11)</f>
        <v>10</v>
      </c>
      <c r="AJ11" s="41">
        <f t="shared" si="37"/>
        <v>9</v>
      </c>
      <c r="AK11" s="52"/>
      <c r="AL11" s="53"/>
      <c r="AM11" s="48">
        <v>0</v>
      </c>
      <c r="AN11" s="49">
        <v>13</v>
      </c>
      <c r="AO11" s="48">
        <v>0</v>
      </c>
      <c r="AP11" s="49">
        <v>0</v>
      </c>
      <c r="AQ11" s="48">
        <v>0</v>
      </c>
      <c r="AR11" s="50">
        <v>0</v>
      </c>
      <c r="AS11" s="39">
        <f t="shared" ref="AS11:AT11" si="38">SUM(AG11,AM11,AO11,AQ11)</f>
        <v>0</v>
      </c>
      <c r="AT11" s="39">
        <f t="shared" si="38"/>
        <v>13</v>
      </c>
      <c r="AU11" s="51">
        <v>0</v>
      </c>
      <c r="AV11" s="54">
        <v>0</v>
      </c>
      <c r="AW11" s="48">
        <v>0</v>
      </c>
      <c r="AX11" s="54">
        <v>0</v>
      </c>
      <c r="AY11" s="55">
        <v>0</v>
      </c>
      <c r="AZ11" s="54">
        <v>0</v>
      </c>
      <c r="BA11" s="48">
        <v>0</v>
      </c>
      <c r="BB11" s="54">
        <v>0</v>
      </c>
      <c r="BC11" s="46">
        <f t="shared" ref="BC11:BD11" si="39">SUM(C11,E11,G11,I11,M11,O11,Q11,S11,U11,W11,AA11,AC11,AE11,AG11,AK11,AM11,AO11,AQ11,AU11,AW11,AY11,BA11)</f>
        <v>46</v>
      </c>
      <c r="BD11" s="43">
        <f t="shared" si="39"/>
        <v>47</v>
      </c>
    </row>
    <row r="12" spans="1:56" ht="15.75" customHeight="1" x14ac:dyDescent="0.2">
      <c r="A12" s="125"/>
      <c r="B12" s="47" t="s">
        <v>113</v>
      </c>
      <c r="C12" s="48">
        <v>0</v>
      </c>
      <c r="D12" s="49">
        <v>0</v>
      </c>
      <c r="E12" s="48">
        <v>2</v>
      </c>
      <c r="F12" s="49">
        <v>1</v>
      </c>
      <c r="G12" s="48">
        <v>9</v>
      </c>
      <c r="H12" s="49">
        <v>0</v>
      </c>
      <c r="I12" s="48">
        <v>3</v>
      </c>
      <c r="J12" s="50">
        <v>0</v>
      </c>
      <c r="K12" s="39">
        <f t="shared" ref="K12:L12" si="40">SUM(C12,E12,G12,I12)</f>
        <v>14</v>
      </c>
      <c r="L12" s="39">
        <f t="shared" si="40"/>
        <v>1</v>
      </c>
      <c r="M12" s="51">
        <v>12</v>
      </c>
      <c r="N12" s="49">
        <v>1</v>
      </c>
      <c r="O12" s="48">
        <v>170</v>
      </c>
      <c r="P12" s="49">
        <v>1</v>
      </c>
      <c r="Q12" s="48">
        <v>13</v>
      </c>
      <c r="R12" s="49">
        <v>0</v>
      </c>
      <c r="S12" s="48">
        <v>0</v>
      </c>
      <c r="T12" s="49">
        <v>0</v>
      </c>
      <c r="U12" s="48">
        <v>23</v>
      </c>
      <c r="V12" s="49">
        <v>0</v>
      </c>
      <c r="W12" s="48">
        <v>1</v>
      </c>
      <c r="X12" s="50">
        <v>0</v>
      </c>
      <c r="Y12" s="39">
        <f t="shared" ref="Y12:Z12" si="41">SUM(M12,O12,Q12,S12,U12,W12)</f>
        <v>219</v>
      </c>
      <c r="Z12" s="39">
        <f t="shared" si="41"/>
        <v>2</v>
      </c>
      <c r="AA12" s="51">
        <v>16</v>
      </c>
      <c r="AB12" s="49">
        <v>0</v>
      </c>
      <c r="AC12" s="48">
        <v>12</v>
      </c>
      <c r="AD12" s="49">
        <v>0</v>
      </c>
      <c r="AE12" s="48">
        <v>15</v>
      </c>
      <c r="AF12" s="49">
        <v>0</v>
      </c>
      <c r="AG12" s="48">
        <v>0</v>
      </c>
      <c r="AH12" s="50">
        <v>0</v>
      </c>
      <c r="AI12" s="41">
        <f t="shared" ref="AI12:AJ12" si="42">SUM(AA12,AC12,AE12)</f>
        <v>43</v>
      </c>
      <c r="AJ12" s="41">
        <f t="shared" si="42"/>
        <v>0</v>
      </c>
      <c r="AK12" s="52"/>
      <c r="AL12" s="53"/>
      <c r="AM12" s="48">
        <v>10</v>
      </c>
      <c r="AN12" s="49">
        <v>0</v>
      </c>
      <c r="AO12" s="48">
        <v>19</v>
      </c>
      <c r="AP12" s="49">
        <v>0</v>
      </c>
      <c r="AQ12" s="48">
        <v>6</v>
      </c>
      <c r="AR12" s="50">
        <v>0</v>
      </c>
      <c r="AS12" s="39">
        <f t="shared" ref="AS12:AT12" si="43">SUM(AG12,AM12,AO12,AQ12)</f>
        <v>35</v>
      </c>
      <c r="AT12" s="39">
        <f t="shared" si="43"/>
        <v>0</v>
      </c>
      <c r="AU12" s="51">
        <v>0</v>
      </c>
      <c r="AV12" s="54">
        <v>0</v>
      </c>
      <c r="AW12" s="48">
        <v>0</v>
      </c>
      <c r="AX12" s="54">
        <v>0</v>
      </c>
      <c r="AY12" s="55">
        <v>1</v>
      </c>
      <c r="AZ12" s="54">
        <v>0</v>
      </c>
      <c r="BA12" s="48">
        <v>0</v>
      </c>
      <c r="BB12" s="54">
        <v>0</v>
      </c>
      <c r="BC12" s="46">
        <f t="shared" ref="BC12:BD12" si="44">SUM(C12,E12,G12,I12,M12,O12,Q12,S12,U12,W12,AA12,AC12,AE12,AG12,AK12,AM12,AO12,AQ12,AU12,AW12,AY12,BA12)</f>
        <v>312</v>
      </c>
      <c r="BD12" s="43">
        <f t="shared" si="44"/>
        <v>3</v>
      </c>
    </row>
    <row r="13" spans="1:56" ht="15.75" customHeight="1" x14ac:dyDescent="0.2">
      <c r="A13" s="125"/>
      <c r="B13" s="47" t="s">
        <v>114</v>
      </c>
      <c r="C13" s="48">
        <v>1</v>
      </c>
      <c r="D13" s="49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50">
        <v>0</v>
      </c>
      <c r="K13" s="39">
        <f t="shared" ref="K13:L13" si="45">SUM(C13,E13,G13,I13)</f>
        <v>1</v>
      </c>
      <c r="L13" s="39">
        <f t="shared" si="45"/>
        <v>0</v>
      </c>
      <c r="M13" s="51">
        <v>2</v>
      </c>
      <c r="N13" s="49">
        <v>3</v>
      </c>
      <c r="O13" s="48">
        <v>65</v>
      </c>
      <c r="P13" s="49">
        <v>0</v>
      </c>
      <c r="Q13" s="48">
        <v>3</v>
      </c>
      <c r="R13" s="49">
        <v>1</v>
      </c>
      <c r="S13" s="48">
        <v>2</v>
      </c>
      <c r="T13" s="49">
        <v>0</v>
      </c>
      <c r="U13" s="48">
        <v>29</v>
      </c>
      <c r="V13" s="49">
        <v>2</v>
      </c>
      <c r="W13" s="48">
        <v>1</v>
      </c>
      <c r="X13" s="50">
        <v>0</v>
      </c>
      <c r="Y13" s="39">
        <f t="shared" ref="Y13:Z13" si="46">SUM(M13,O13,Q13,S13,U13,W13)</f>
        <v>102</v>
      </c>
      <c r="Z13" s="39">
        <f t="shared" si="46"/>
        <v>6</v>
      </c>
      <c r="AA13" s="51">
        <v>5</v>
      </c>
      <c r="AB13" s="49">
        <v>0</v>
      </c>
      <c r="AC13" s="48">
        <v>3</v>
      </c>
      <c r="AD13" s="49">
        <v>0</v>
      </c>
      <c r="AE13" s="48">
        <v>3</v>
      </c>
      <c r="AF13" s="49">
        <v>0</v>
      </c>
      <c r="AG13" s="48">
        <v>0</v>
      </c>
      <c r="AH13" s="50">
        <v>0</v>
      </c>
      <c r="AI13" s="41">
        <f t="shared" ref="AI13:AJ13" si="47">SUM(AA13,AC13,AE13)</f>
        <v>11</v>
      </c>
      <c r="AJ13" s="41">
        <f t="shared" si="47"/>
        <v>0</v>
      </c>
      <c r="AK13" s="52"/>
      <c r="AL13" s="53"/>
      <c r="AM13" s="48">
        <v>9</v>
      </c>
      <c r="AN13" s="49">
        <v>1</v>
      </c>
      <c r="AO13" s="48">
        <v>0</v>
      </c>
      <c r="AP13" s="49">
        <v>0</v>
      </c>
      <c r="AQ13" s="48">
        <v>0</v>
      </c>
      <c r="AR13" s="50">
        <v>0</v>
      </c>
      <c r="AS13" s="39">
        <f t="shared" ref="AS13:AT13" si="48">SUM(AG13,AM13,AO13,AQ13)</f>
        <v>9</v>
      </c>
      <c r="AT13" s="39">
        <f t="shared" si="48"/>
        <v>1</v>
      </c>
      <c r="AU13" s="51">
        <v>0</v>
      </c>
      <c r="AV13" s="54">
        <v>0</v>
      </c>
      <c r="AW13" s="48">
        <v>0</v>
      </c>
      <c r="AX13" s="54">
        <v>0</v>
      </c>
      <c r="AY13" s="55">
        <v>0</v>
      </c>
      <c r="AZ13" s="54">
        <v>0</v>
      </c>
      <c r="BA13" s="48">
        <v>0</v>
      </c>
      <c r="BB13" s="54">
        <v>0</v>
      </c>
      <c r="BC13" s="46">
        <f t="shared" ref="BC13:BD13" si="49">SUM(C13,E13,G13,I13,M13,O13,Q13,S13,U13,W13,AA13,AC13,AE13,AG13,AK13,AM13,AO13,AQ13,AU13,AW13,AY13,BA13)</f>
        <v>123</v>
      </c>
      <c r="BD13" s="43">
        <f t="shared" si="49"/>
        <v>7</v>
      </c>
    </row>
    <row r="14" spans="1:56" ht="15.75" customHeight="1" x14ac:dyDescent="0.2">
      <c r="A14" s="125"/>
      <c r="B14" s="47" t="s">
        <v>115</v>
      </c>
      <c r="C14" s="48">
        <v>18</v>
      </c>
      <c r="D14" s="49">
        <v>1</v>
      </c>
      <c r="E14" s="48">
        <v>17</v>
      </c>
      <c r="F14" s="49">
        <v>78</v>
      </c>
      <c r="G14" s="48">
        <v>2</v>
      </c>
      <c r="H14" s="49">
        <v>3</v>
      </c>
      <c r="I14" s="48">
        <v>9</v>
      </c>
      <c r="J14" s="50">
        <v>4</v>
      </c>
      <c r="K14" s="39">
        <f t="shared" ref="K14:L14" si="50">SUM(C14,E14,G14,I14)</f>
        <v>46</v>
      </c>
      <c r="L14" s="39">
        <f t="shared" si="50"/>
        <v>86</v>
      </c>
      <c r="M14" s="51">
        <v>82</v>
      </c>
      <c r="N14" s="49">
        <v>123</v>
      </c>
      <c r="O14" s="48">
        <v>185</v>
      </c>
      <c r="P14" s="49">
        <v>64</v>
      </c>
      <c r="Q14" s="48">
        <v>26</v>
      </c>
      <c r="R14" s="49">
        <v>165</v>
      </c>
      <c r="S14" s="48">
        <v>66</v>
      </c>
      <c r="T14" s="49">
        <v>75</v>
      </c>
      <c r="U14" s="48">
        <v>86</v>
      </c>
      <c r="V14" s="49">
        <v>275</v>
      </c>
      <c r="W14" s="48">
        <v>38</v>
      </c>
      <c r="X14" s="50">
        <v>90</v>
      </c>
      <c r="Y14" s="39">
        <f t="shared" ref="Y14:Z14" si="51">SUM(M14,O14,Q14,S14,U14,W14)</f>
        <v>483</v>
      </c>
      <c r="Z14" s="39">
        <f t="shared" si="51"/>
        <v>792</v>
      </c>
      <c r="AA14" s="51">
        <v>98</v>
      </c>
      <c r="AB14" s="49">
        <v>28</v>
      </c>
      <c r="AC14" s="48">
        <v>109</v>
      </c>
      <c r="AD14" s="49">
        <v>32</v>
      </c>
      <c r="AE14" s="48">
        <v>11</v>
      </c>
      <c r="AF14" s="49">
        <v>33</v>
      </c>
      <c r="AG14" s="48">
        <v>26</v>
      </c>
      <c r="AH14" s="50">
        <v>29</v>
      </c>
      <c r="AI14" s="41">
        <f t="shared" ref="AI14:AJ14" si="52">SUM(AA14,AC14,AE14)</f>
        <v>218</v>
      </c>
      <c r="AJ14" s="41">
        <f t="shared" si="52"/>
        <v>93</v>
      </c>
      <c r="AK14" s="52"/>
      <c r="AL14" s="53"/>
      <c r="AM14" s="48">
        <v>29</v>
      </c>
      <c r="AN14" s="49">
        <v>127</v>
      </c>
      <c r="AO14" s="48">
        <v>32</v>
      </c>
      <c r="AP14" s="49">
        <v>127</v>
      </c>
      <c r="AQ14" s="48">
        <v>2</v>
      </c>
      <c r="AR14" s="50">
        <v>12</v>
      </c>
      <c r="AS14" s="39">
        <f t="shared" ref="AS14:AT14" si="53">SUM(AG14,AM14,AO14,AQ14)</f>
        <v>89</v>
      </c>
      <c r="AT14" s="39">
        <f t="shared" si="53"/>
        <v>295</v>
      </c>
      <c r="AU14" s="51">
        <v>0</v>
      </c>
      <c r="AV14" s="54">
        <v>0</v>
      </c>
      <c r="AW14" s="48">
        <v>0</v>
      </c>
      <c r="AX14" s="54">
        <v>0</v>
      </c>
      <c r="AY14" s="55">
        <v>4</v>
      </c>
      <c r="AZ14" s="54">
        <v>2</v>
      </c>
      <c r="BA14" s="48">
        <v>0</v>
      </c>
      <c r="BB14" s="54">
        <v>0</v>
      </c>
      <c r="BC14" s="46">
        <f t="shared" ref="BC14:BD14" si="54">SUM(C14,E14,G14,I14,M14,O14,Q14,S14,U14,W14,AA14,AC14,AE14,AG14,AK14,AM14,AO14,AQ14,AU14,AW14,AY14,BA14)</f>
        <v>840</v>
      </c>
      <c r="BD14" s="43">
        <f t="shared" si="54"/>
        <v>1268</v>
      </c>
    </row>
    <row r="15" spans="1:56" ht="15.75" customHeight="1" x14ac:dyDescent="0.2">
      <c r="A15" s="125"/>
      <c r="B15" s="47" t="s">
        <v>116</v>
      </c>
      <c r="C15" s="48">
        <v>157</v>
      </c>
      <c r="D15" s="49">
        <v>0</v>
      </c>
      <c r="E15" s="48">
        <v>200</v>
      </c>
      <c r="F15" s="49">
        <v>0</v>
      </c>
      <c r="G15" s="48">
        <v>90</v>
      </c>
      <c r="H15" s="49">
        <v>0</v>
      </c>
      <c r="I15" s="48">
        <v>252</v>
      </c>
      <c r="J15" s="50">
        <v>0</v>
      </c>
      <c r="K15" s="39">
        <f t="shared" ref="K15:L15" si="55">SUM(C15,E15,G15,I15)</f>
        <v>699</v>
      </c>
      <c r="L15" s="39">
        <f t="shared" si="55"/>
        <v>0</v>
      </c>
      <c r="M15" s="51">
        <v>173</v>
      </c>
      <c r="N15" s="49">
        <v>11</v>
      </c>
      <c r="O15" s="48">
        <v>29</v>
      </c>
      <c r="P15" s="49">
        <v>36</v>
      </c>
      <c r="Q15" s="48">
        <v>107</v>
      </c>
      <c r="R15" s="49">
        <v>11</v>
      </c>
      <c r="S15" s="48">
        <v>48</v>
      </c>
      <c r="T15" s="49">
        <v>0</v>
      </c>
      <c r="U15" s="48">
        <v>14</v>
      </c>
      <c r="V15" s="49">
        <v>8</v>
      </c>
      <c r="W15" s="48">
        <v>7</v>
      </c>
      <c r="X15" s="50">
        <v>0</v>
      </c>
      <c r="Y15" s="39">
        <f t="shared" ref="Y15:Z15" si="56">SUM(M15,O15,Q15,S15,U15,W15)</f>
        <v>378</v>
      </c>
      <c r="Z15" s="39">
        <f t="shared" si="56"/>
        <v>66</v>
      </c>
      <c r="AA15" s="51">
        <v>29</v>
      </c>
      <c r="AB15" s="49">
        <v>5</v>
      </c>
      <c r="AC15" s="48">
        <v>20</v>
      </c>
      <c r="AD15" s="49">
        <v>12</v>
      </c>
      <c r="AE15" s="48">
        <v>0</v>
      </c>
      <c r="AF15" s="49">
        <v>0</v>
      </c>
      <c r="AG15" s="48">
        <v>38</v>
      </c>
      <c r="AH15" s="50">
        <v>0</v>
      </c>
      <c r="AI15" s="41">
        <f t="shared" ref="AI15:AJ15" si="57">SUM(AA15,AC15,AE15)</f>
        <v>49</v>
      </c>
      <c r="AJ15" s="41">
        <f t="shared" si="57"/>
        <v>17</v>
      </c>
      <c r="AK15" s="52"/>
      <c r="AL15" s="53"/>
      <c r="AM15" s="48">
        <v>16</v>
      </c>
      <c r="AN15" s="49">
        <v>5</v>
      </c>
      <c r="AO15" s="48">
        <v>19</v>
      </c>
      <c r="AP15" s="49">
        <v>14</v>
      </c>
      <c r="AQ15" s="48">
        <v>17</v>
      </c>
      <c r="AR15" s="50">
        <v>0</v>
      </c>
      <c r="AS15" s="39">
        <f t="shared" ref="AS15:AT15" si="58">SUM(AG15,AM15,AO15,AQ15)</f>
        <v>90</v>
      </c>
      <c r="AT15" s="39">
        <f t="shared" si="58"/>
        <v>19</v>
      </c>
      <c r="AU15" s="51">
        <v>4</v>
      </c>
      <c r="AV15" s="54">
        <v>0</v>
      </c>
      <c r="AW15" s="48">
        <v>0</v>
      </c>
      <c r="AX15" s="54">
        <v>0</v>
      </c>
      <c r="AY15" s="55">
        <v>0</v>
      </c>
      <c r="AZ15" s="54">
        <v>0</v>
      </c>
      <c r="BA15" s="48">
        <v>0</v>
      </c>
      <c r="BB15" s="54">
        <v>0</v>
      </c>
      <c r="BC15" s="46">
        <f t="shared" ref="BC15:BD15" si="59">SUM(C15,E15,G15,I15,M15,O15,Q15,S15,U15,W15,AA15,AC15,AE15,AG15,AK15,AM15,AO15,AQ15,AU15,AW15,AY15,BA15)</f>
        <v>1220</v>
      </c>
      <c r="BD15" s="43">
        <f t="shared" si="59"/>
        <v>102</v>
      </c>
    </row>
    <row r="16" spans="1:56" ht="15.75" customHeight="1" x14ac:dyDescent="0.2">
      <c r="A16" s="125"/>
      <c r="B16" s="47" t="s">
        <v>117</v>
      </c>
      <c r="C16" s="48">
        <v>0</v>
      </c>
      <c r="D16" s="49">
        <v>0</v>
      </c>
      <c r="E16" s="48">
        <v>0</v>
      </c>
      <c r="F16" s="49">
        <v>0</v>
      </c>
      <c r="G16" s="48">
        <v>0</v>
      </c>
      <c r="H16" s="49">
        <v>0</v>
      </c>
      <c r="I16" s="48">
        <v>2</v>
      </c>
      <c r="J16" s="50">
        <v>0</v>
      </c>
      <c r="K16" s="39">
        <f t="shared" ref="K16:L16" si="60">SUM(C16,E16,G16,I16)</f>
        <v>2</v>
      </c>
      <c r="L16" s="39">
        <f t="shared" si="60"/>
        <v>0</v>
      </c>
      <c r="M16" s="51">
        <v>9</v>
      </c>
      <c r="N16" s="49">
        <v>1</v>
      </c>
      <c r="O16" s="48">
        <v>3</v>
      </c>
      <c r="P16" s="49">
        <v>1</v>
      </c>
      <c r="Q16" s="48">
        <v>1</v>
      </c>
      <c r="R16" s="49">
        <v>0</v>
      </c>
      <c r="S16" s="48">
        <v>2</v>
      </c>
      <c r="T16" s="49">
        <v>0</v>
      </c>
      <c r="U16" s="48">
        <v>10</v>
      </c>
      <c r="V16" s="49">
        <v>3</v>
      </c>
      <c r="W16" s="48">
        <v>0</v>
      </c>
      <c r="X16" s="50">
        <v>0</v>
      </c>
      <c r="Y16" s="39">
        <f t="shared" ref="Y16:Z16" si="61">SUM(M16,O16,Q16,S16,U16,W16)</f>
        <v>25</v>
      </c>
      <c r="Z16" s="39">
        <f t="shared" si="61"/>
        <v>5</v>
      </c>
      <c r="AA16" s="51">
        <v>1</v>
      </c>
      <c r="AB16" s="49">
        <v>0</v>
      </c>
      <c r="AC16" s="48">
        <v>2</v>
      </c>
      <c r="AD16" s="49">
        <v>0</v>
      </c>
      <c r="AE16" s="48">
        <v>0</v>
      </c>
      <c r="AF16" s="49">
        <v>0</v>
      </c>
      <c r="AG16" s="48">
        <v>1</v>
      </c>
      <c r="AH16" s="50">
        <v>0</v>
      </c>
      <c r="AI16" s="41">
        <f t="shared" ref="AI16:AJ16" si="62">SUM(AA16,AC16,AE16)</f>
        <v>3</v>
      </c>
      <c r="AJ16" s="41">
        <f t="shared" si="62"/>
        <v>0</v>
      </c>
      <c r="AK16" s="52"/>
      <c r="AL16" s="53"/>
      <c r="AM16" s="48">
        <v>3</v>
      </c>
      <c r="AN16" s="49">
        <v>1</v>
      </c>
      <c r="AO16" s="48">
        <v>1</v>
      </c>
      <c r="AP16" s="49">
        <v>2</v>
      </c>
      <c r="AQ16" s="48">
        <v>0</v>
      </c>
      <c r="AR16" s="50">
        <v>0</v>
      </c>
      <c r="AS16" s="39">
        <f t="shared" ref="AS16:AT16" si="63">SUM(AG16,AM16,AO16,AQ16)</f>
        <v>5</v>
      </c>
      <c r="AT16" s="39">
        <f t="shared" si="63"/>
        <v>3</v>
      </c>
      <c r="AU16" s="51">
        <v>0</v>
      </c>
      <c r="AV16" s="54">
        <v>0</v>
      </c>
      <c r="AW16" s="48">
        <v>0</v>
      </c>
      <c r="AX16" s="54">
        <v>0</v>
      </c>
      <c r="AY16" s="55">
        <v>0</v>
      </c>
      <c r="AZ16" s="54">
        <v>0</v>
      </c>
      <c r="BA16" s="48">
        <v>0</v>
      </c>
      <c r="BB16" s="54">
        <v>0</v>
      </c>
      <c r="BC16" s="46">
        <f t="shared" ref="BC16:BD16" si="64">SUM(C16,E16,G16,I16,M16,O16,Q16,S16,U16,W16,AA16,AC16,AE16,AG16,AK16,AM16,AO16,AQ16,AU16,AW16,AY16,BA16)</f>
        <v>35</v>
      </c>
      <c r="BD16" s="43">
        <f t="shared" si="64"/>
        <v>8</v>
      </c>
    </row>
    <row r="17" spans="1:56" ht="15.75" customHeight="1" x14ac:dyDescent="0.2">
      <c r="A17" s="125"/>
      <c r="B17" s="47" t="s">
        <v>118</v>
      </c>
      <c r="C17" s="48">
        <v>0</v>
      </c>
      <c r="D17" s="49">
        <v>0</v>
      </c>
      <c r="E17" s="48">
        <v>0</v>
      </c>
      <c r="F17" s="49">
        <v>0</v>
      </c>
      <c r="G17" s="48">
        <v>0</v>
      </c>
      <c r="H17" s="49">
        <v>0</v>
      </c>
      <c r="I17" s="48">
        <v>10</v>
      </c>
      <c r="J17" s="50">
        <v>0</v>
      </c>
      <c r="K17" s="39">
        <f t="shared" ref="K17:L17" si="65">SUM(C17,E17,G17,I17)</f>
        <v>10</v>
      </c>
      <c r="L17" s="39">
        <f t="shared" si="65"/>
        <v>0</v>
      </c>
      <c r="M17" s="51">
        <v>10</v>
      </c>
      <c r="N17" s="49">
        <v>0</v>
      </c>
      <c r="O17" s="48">
        <v>7</v>
      </c>
      <c r="P17" s="49">
        <v>28</v>
      </c>
      <c r="Q17" s="48">
        <v>0</v>
      </c>
      <c r="R17" s="49">
        <v>2</v>
      </c>
      <c r="S17" s="48">
        <v>1</v>
      </c>
      <c r="T17" s="49">
        <v>0</v>
      </c>
      <c r="U17" s="48">
        <v>55</v>
      </c>
      <c r="V17" s="49">
        <v>0</v>
      </c>
      <c r="W17" s="48">
        <v>0</v>
      </c>
      <c r="X17" s="50">
        <v>0</v>
      </c>
      <c r="Y17" s="39">
        <f t="shared" ref="Y17:Z17" si="66">SUM(M17,O17,Q17,S17,U17,W17)</f>
        <v>73</v>
      </c>
      <c r="Z17" s="39">
        <f t="shared" si="66"/>
        <v>30</v>
      </c>
      <c r="AA17" s="51">
        <v>0</v>
      </c>
      <c r="AB17" s="49">
        <v>0</v>
      </c>
      <c r="AC17" s="48">
        <v>2</v>
      </c>
      <c r="AD17" s="49">
        <v>0</v>
      </c>
      <c r="AE17" s="48">
        <v>0</v>
      </c>
      <c r="AF17" s="49">
        <v>0</v>
      </c>
      <c r="AG17" s="48">
        <v>0</v>
      </c>
      <c r="AH17" s="50">
        <v>0</v>
      </c>
      <c r="AI17" s="41">
        <f t="shared" ref="AI17:AJ17" si="67">SUM(AA17,AC17,AE17)</f>
        <v>2</v>
      </c>
      <c r="AJ17" s="41">
        <f t="shared" si="67"/>
        <v>0</v>
      </c>
      <c r="AK17" s="52"/>
      <c r="AL17" s="53"/>
      <c r="AM17" s="48">
        <v>3</v>
      </c>
      <c r="AN17" s="49">
        <v>0</v>
      </c>
      <c r="AO17" s="48">
        <v>1</v>
      </c>
      <c r="AP17" s="49">
        <v>3</v>
      </c>
      <c r="AQ17" s="48">
        <v>0</v>
      </c>
      <c r="AR17" s="50">
        <v>0</v>
      </c>
      <c r="AS17" s="39">
        <f t="shared" ref="AS17:AT17" si="68">SUM(AG17,AM17,AO17,AQ17)</f>
        <v>4</v>
      </c>
      <c r="AT17" s="39">
        <f t="shared" si="68"/>
        <v>3</v>
      </c>
      <c r="AU17" s="51">
        <v>0</v>
      </c>
      <c r="AV17" s="54">
        <v>0</v>
      </c>
      <c r="AW17" s="48">
        <v>0</v>
      </c>
      <c r="AX17" s="54">
        <v>0</v>
      </c>
      <c r="AY17" s="55">
        <v>0</v>
      </c>
      <c r="AZ17" s="54">
        <v>0</v>
      </c>
      <c r="BA17" s="48">
        <v>0</v>
      </c>
      <c r="BB17" s="54">
        <v>0</v>
      </c>
      <c r="BC17" s="46">
        <f t="shared" ref="BC17:BD17" si="69">SUM(C17,E17,G17,I17,M17,O17,Q17,S17,U17,W17,AA17,AC17,AE17,AG17,AK17,AM17,AO17,AQ17,AU17,AW17,AY17,BA17)</f>
        <v>89</v>
      </c>
      <c r="BD17" s="43">
        <f t="shared" si="69"/>
        <v>33</v>
      </c>
    </row>
    <row r="18" spans="1:56" ht="15.75" customHeight="1" x14ac:dyDescent="0.2">
      <c r="A18" s="125"/>
      <c r="B18" s="47" t="s">
        <v>119</v>
      </c>
      <c r="C18" s="48">
        <v>31</v>
      </c>
      <c r="D18" s="49">
        <v>0</v>
      </c>
      <c r="E18" s="48">
        <v>16</v>
      </c>
      <c r="F18" s="49">
        <v>0</v>
      </c>
      <c r="G18" s="48">
        <v>8</v>
      </c>
      <c r="H18" s="49">
        <v>0</v>
      </c>
      <c r="I18" s="48">
        <v>57</v>
      </c>
      <c r="J18" s="50">
        <v>0</v>
      </c>
      <c r="K18" s="39">
        <f t="shared" ref="K18:L18" si="70">SUM(C18,E18,G18,I18)</f>
        <v>112</v>
      </c>
      <c r="L18" s="39">
        <f t="shared" si="70"/>
        <v>0</v>
      </c>
      <c r="M18" s="51">
        <v>102</v>
      </c>
      <c r="N18" s="49">
        <v>0</v>
      </c>
      <c r="O18" s="48">
        <v>20</v>
      </c>
      <c r="P18" s="49">
        <v>12</v>
      </c>
      <c r="Q18" s="48">
        <v>46</v>
      </c>
      <c r="R18" s="49">
        <v>0</v>
      </c>
      <c r="S18" s="48">
        <v>41</v>
      </c>
      <c r="T18" s="49">
        <v>0</v>
      </c>
      <c r="U18" s="48">
        <v>64</v>
      </c>
      <c r="V18" s="49">
        <v>2</v>
      </c>
      <c r="W18" s="48">
        <v>11</v>
      </c>
      <c r="X18" s="50">
        <v>0</v>
      </c>
      <c r="Y18" s="39">
        <f t="shared" ref="Y18:Z18" si="71">SUM(M18,O18,Q18,S18,U18,W18)</f>
        <v>284</v>
      </c>
      <c r="Z18" s="39">
        <f t="shared" si="71"/>
        <v>14</v>
      </c>
      <c r="AA18" s="51">
        <v>59</v>
      </c>
      <c r="AB18" s="49">
        <v>1</v>
      </c>
      <c r="AC18" s="48">
        <v>52</v>
      </c>
      <c r="AD18" s="49">
        <v>0</v>
      </c>
      <c r="AE18" s="48">
        <v>137</v>
      </c>
      <c r="AF18" s="49">
        <v>0</v>
      </c>
      <c r="AG18" s="48">
        <v>173</v>
      </c>
      <c r="AH18" s="50">
        <v>0</v>
      </c>
      <c r="AI18" s="41">
        <f t="shared" ref="AI18:AJ18" si="72">SUM(AA18,AC18,AE18)</f>
        <v>248</v>
      </c>
      <c r="AJ18" s="41">
        <f t="shared" si="72"/>
        <v>1</v>
      </c>
      <c r="AK18" s="52"/>
      <c r="AL18" s="53"/>
      <c r="AM18" s="48">
        <v>71</v>
      </c>
      <c r="AN18" s="49">
        <v>1</v>
      </c>
      <c r="AO18" s="48">
        <v>60</v>
      </c>
      <c r="AP18" s="49">
        <v>38</v>
      </c>
      <c r="AQ18" s="48">
        <v>14</v>
      </c>
      <c r="AR18" s="50">
        <v>0</v>
      </c>
      <c r="AS18" s="39">
        <f t="shared" ref="AS18:AT18" si="73">SUM(AG18,AM18,AO18,AQ18)</f>
        <v>318</v>
      </c>
      <c r="AT18" s="39">
        <f t="shared" si="73"/>
        <v>39</v>
      </c>
      <c r="AU18" s="51">
        <v>0</v>
      </c>
      <c r="AV18" s="54">
        <v>0</v>
      </c>
      <c r="AW18" s="48">
        <v>0</v>
      </c>
      <c r="AX18" s="54">
        <v>0</v>
      </c>
      <c r="AY18" s="55">
        <v>10</v>
      </c>
      <c r="AZ18" s="54">
        <v>0</v>
      </c>
      <c r="BA18" s="48">
        <v>0</v>
      </c>
      <c r="BB18" s="54">
        <v>0</v>
      </c>
      <c r="BC18" s="46">
        <f t="shared" ref="BC18:BD18" si="74">SUM(C18,E18,G18,I18,M18,O18,Q18,S18,U18,W18,AA18,AC18,AE18,AG18,AK18,AM18,AO18,AQ18,AU18,AW18,AY18,BA18)</f>
        <v>972</v>
      </c>
      <c r="BD18" s="43">
        <f t="shared" si="74"/>
        <v>54</v>
      </c>
    </row>
    <row r="19" spans="1:56" ht="15.75" customHeight="1" x14ac:dyDescent="0.2">
      <c r="A19" s="125"/>
      <c r="B19" s="47" t="s">
        <v>120</v>
      </c>
      <c r="C19" s="48">
        <v>0</v>
      </c>
      <c r="D19" s="49">
        <v>0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50">
        <v>0</v>
      </c>
      <c r="K19" s="39">
        <f t="shared" ref="K19:L19" si="75">SUM(C19,E19,G19,I19)</f>
        <v>0</v>
      </c>
      <c r="L19" s="39">
        <f t="shared" si="75"/>
        <v>0</v>
      </c>
      <c r="M19" s="51">
        <v>3</v>
      </c>
      <c r="N19" s="49">
        <v>0</v>
      </c>
      <c r="O19" s="48">
        <v>4</v>
      </c>
      <c r="P19" s="49">
        <v>3</v>
      </c>
      <c r="Q19" s="48">
        <v>0</v>
      </c>
      <c r="R19" s="49">
        <v>0</v>
      </c>
      <c r="S19" s="48">
        <v>0</v>
      </c>
      <c r="T19" s="49">
        <v>0</v>
      </c>
      <c r="U19" s="48">
        <v>70</v>
      </c>
      <c r="V19" s="49">
        <v>11</v>
      </c>
      <c r="W19" s="48">
        <v>0</v>
      </c>
      <c r="X19" s="50">
        <v>0</v>
      </c>
      <c r="Y19" s="39">
        <f t="shared" ref="Y19:Z19" si="76">SUM(M19,O19,Q19,S19,U19,W19)</f>
        <v>77</v>
      </c>
      <c r="Z19" s="39">
        <f t="shared" si="76"/>
        <v>14</v>
      </c>
      <c r="AA19" s="51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1</v>
      </c>
      <c r="AH19" s="50">
        <v>0</v>
      </c>
      <c r="AI19" s="41">
        <f t="shared" ref="AI19:AJ19" si="77">SUM(AA19,AC19,AE19)</f>
        <v>0</v>
      </c>
      <c r="AJ19" s="41">
        <f t="shared" si="77"/>
        <v>0</v>
      </c>
      <c r="AK19" s="52"/>
      <c r="AL19" s="53"/>
      <c r="AM19" s="48">
        <v>0</v>
      </c>
      <c r="AN19" s="49">
        <v>0</v>
      </c>
      <c r="AO19" s="48">
        <v>22</v>
      </c>
      <c r="AP19" s="49">
        <v>0</v>
      </c>
      <c r="AQ19" s="48">
        <v>0</v>
      </c>
      <c r="AR19" s="50">
        <v>0</v>
      </c>
      <c r="AS19" s="39">
        <f t="shared" ref="AS19:AT19" si="78">SUM(AG19,AM19,AO19,AQ19)</f>
        <v>23</v>
      </c>
      <c r="AT19" s="39">
        <f t="shared" si="78"/>
        <v>0</v>
      </c>
      <c r="AU19" s="51">
        <v>0</v>
      </c>
      <c r="AV19" s="54">
        <v>0</v>
      </c>
      <c r="AW19" s="48">
        <v>0</v>
      </c>
      <c r="AX19" s="54">
        <v>0</v>
      </c>
      <c r="AY19" s="55">
        <v>0</v>
      </c>
      <c r="AZ19" s="54">
        <v>0</v>
      </c>
      <c r="BA19" s="48">
        <v>0</v>
      </c>
      <c r="BB19" s="54">
        <v>0</v>
      </c>
      <c r="BC19" s="46">
        <f t="shared" ref="BC19:BD19" si="79">SUM(C19,E19,G19,I19,M19,O19,Q19,S19,U19,W19,AA19,AC19,AE19,AG19,AK19,AM19,AO19,AQ19,AU19,AW19,AY19,BA19)</f>
        <v>100</v>
      </c>
      <c r="BD19" s="43">
        <f t="shared" si="79"/>
        <v>14</v>
      </c>
    </row>
    <row r="20" spans="1:56" ht="15.75" customHeight="1" x14ac:dyDescent="0.2">
      <c r="A20" s="125"/>
      <c r="B20" s="47" t="s">
        <v>121</v>
      </c>
      <c r="C20" s="48">
        <v>3</v>
      </c>
      <c r="D20" s="49">
        <v>0</v>
      </c>
      <c r="E20" s="48">
        <v>2</v>
      </c>
      <c r="F20" s="49">
        <v>0</v>
      </c>
      <c r="G20" s="48">
        <v>1</v>
      </c>
      <c r="H20" s="49">
        <v>0</v>
      </c>
      <c r="I20" s="48">
        <v>0</v>
      </c>
      <c r="J20" s="50">
        <v>0</v>
      </c>
      <c r="K20" s="39">
        <f t="shared" ref="K20:L20" si="80">SUM(C20,E20,G20,I20)</f>
        <v>6</v>
      </c>
      <c r="L20" s="39">
        <f t="shared" si="80"/>
        <v>0</v>
      </c>
      <c r="M20" s="51">
        <v>1</v>
      </c>
      <c r="N20" s="49">
        <v>0</v>
      </c>
      <c r="O20" s="48">
        <v>3</v>
      </c>
      <c r="P20" s="49">
        <v>0</v>
      </c>
      <c r="Q20" s="48">
        <v>0</v>
      </c>
      <c r="R20" s="49">
        <v>0</v>
      </c>
      <c r="S20" s="48">
        <v>5</v>
      </c>
      <c r="T20" s="49">
        <v>0</v>
      </c>
      <c r="U20" s="48">
        <v>22</v>
      </c>
      <c r="V20" s="49">
        <v>111</v>
      </c>
      <c r="W20" s="48">
        <v>0</v>
      </c>
      <c r="X20" s="50">
        <v>0</v>
      </c>
      <c r="Y20" s="39">
        <f t="shared" ref="Y20:Z20" si="81">SUM(M20,O20,Q20,S20,U20,W20)</f>
        <v>31</v>
      </c>
      <c r="Z20" s="39">
        <f t="shared" si="81"/>
        <v>111</v>
      </c>
      <c r="AA20" s="51">
        <v>2</v>
      </c>
      <c r="AB20" s="49">
        <v>0</v>
      </c>
      <c r="AC20" s="48">
        <v>1</v>
      </c>
      <c r="AD20" s="49">
        <v>0</v>
      </c>
      <c r="AE20" s="48">
        <v>0</v>
      </c>
      <c r="AF20" s="49">
        <v>0</v>
      </c>
      <c r="AG20" s="48">
        <v>0</v>
      </c>
      <c r="AH20" s="50">
        <v>0</v>
      </c>
      <c r="AI20" s="41">
        <f t="shared" ref="AI20:AJ20" si="82">SUM(AA20,AC20,AE20)</f>
        <v>3</v>
      </c>
      <c r="AJ20" s="41">
        <f t="shared" si="82"/>
        <v>0</v>
      </c>
      <c r="AK20" s="52"/>
      <c r="AL20" s="53"/>
      <c r="AM20" s="48">
        <v>27</v>
      </c>
      <c r="AN20" s="49">
        <v>0</v>
      </c>
      <c r="AO20" s="48">
        <v>21</v>
      </c>
      <c r="AP20" s="49">
        <v>0</v>
      </c>
      <c r="AQ20" s="48">
        <v>0</v>
      </c>
      <c r="AR20" s="50">
        <v>0</v>
      </c>
      <c r="AS20" s="39">
        <f t="shared" ref="AS20:AT20" si="83">SUM(AG20,AM20,AO20,AQ20)</f>
        <v>48</v>
      </c>
      <c r="AT20" s="39">
        <f t="shared" si="83"/>
        <v>0</v>
      </c>
      <c r="AU20" s="51">
        <v>0</v>
      </c>
      <c r="AV20" s="54">
        <v>0</v>
      </c>
      <c r="AW20" s="48">
        <v>0</v>
      </c>
      <c r="AX20" s="54">
        <v>0</v>
      </c>
      <c r="AY20" s="55">
        <v>0</v>
      </c>
      <c r="AZ20" s="54">
        <v>0</v>
      </c>
      <c r="BA20" s="48">
        <v>0</v>
      </c>
      <c r="BB20" s="54">
        <v>0</v>
      </c>
      <c r="BC20" s="46">
        <f t="shared" ref="BC20:BD20" si="84">SUM(C20,E20,G20,I20,M20,O20,Q20,S20,U20,W20,AA20,AC20,AE20,AG20,AK20,AM20,AO20,AQ20,AU20,AW20,AY20,BA20)</f>
        <v>88</v>
      </c>
      <c r="BD20" s="43">
        <f t="shared" si="84"/>
        <v>111</v>
      </c>
    </row>
    <row r="21" spans="1:56" ht="15.75" customHeight="1" x14ac:dyDescent="0.2">
      <c r="A21" s="125"/>
      <c r="B21" s="47" t="s">
        <v>122</v>
      </c>
      <c r="C21" s="48">
        <v>2</v>
      </c>
      <c r="D21" s="49">
        <v>1</v>
      </c>
      <c r="E21" s="48">
        <v>17</v>
      </c>
      <c r="F21" s="49">
        <v>0</v>
      </c>
      <c r="G21" s="48">
        <v>1</v>
      </c>
      <c r="H21" s="49">
        <v>0</v>
      </c>
      <c r="I21" s="48">
        <v>12</v>
      </c>
      <c r="J21" s="50">
        <v>0</v>
      </c>
      <c r="K21" s="39">
        <f t="shared" ref="K21:L21" si="85">SUM(C21,E21,G21,I21)</f>
        <v>32</v>
      </c>
      <c r="L21" s="39">
        <f t="shared" si="85"/>
        <v>1</v>
      </c>
      <c r="M21" s="51">
        <v>20</v>
      </c>
      <c r="N21" s="49">
        <v>46</v>
      </c>
      <c r="O21" s="48">
        <v>11</v>
      </c>
      <c r="P21" s="49">
        <v>9</v>
      </c>
      <c r="Q21" s="48">
        <v>2</v>
      </c>
      <c r="R21" s="49">
        <v>1</v>
      </c>
      <c r="S21" s="48">
        <v>0</v>
      </c>
      <c r="T21" s="49">
        <v>0</v>
      </c>
      <c r="U21" s="48">
        <v>2</v>
      </c>
      <c r="V21" s="49">
        <v>3</v>
      </c>
      <c r="W21" s="48">
        <v>1</v>
      </c>
      <c r="X21" s="50">
        <v>0</v>
      </c>
      <c r="Y21" s="39">
        <f t="shared" ref="Y21:Z21" si="86">SUM(M21,O21,Q21,S21,U21,W21)</f>
        <v>36</v>
      </c>
      <c r="Z21" s="39">
        <f t="shared" si="86"/>
        <v>59</v>
      </c>
      <c r="AA21" s="51">
        <v>3</v>
      </c>
      <c r="AB21" s="49">
        <v>0</v>
      </c>
      <c r="AC21" s="48">
        <v>15</v>
      </c>
      <c r="AD21" s="49">
        <v>0</v>
      </c>
      <c r="AE21" s="48">
        <v>0</v>
      </c>
      <c r="AF21" s="49">
        <v>0</v>
      </c>
      <c r="AG21" s="48">
        <v>0</v>
      </c>
      <c r="AH21" s="50">
        <v>0</v>
      </c>
      <c r="AI21" s="41">
        <f t="shared" ref="AI21:AJ21" si="87">SUM(AA21,AC21,AE21)</f>
        <v>18</v>
      </c>
      <c r="AJ21" s="41">
        <f t="shared" si="87"/>
        <v>0</v>
      </c>
      <c r="AK21" s="52"/>
      <c r="AL21" s="53"/>
      <c r="AM21" s="48">
        <v>1</v>
      </c>
      <c r="AN21" s="49">
        <v>0</v>
      </c>
      <c r="AO21" s="48">
        <v>0</v>
      </c>
      <c r="AP21" s="49">
        <v>10</v>
      </c>
      <c r="AQ21" s="48">
        <v>1</v>
      </c>
      <c r="AR21" s="50">
        <v>0</v>
      </c>
      <c r="AS21" s="39">
        <f t="shared" ref="AS21:AT21" si="88">SUM(AG21,AM21,AO21,AQ21)</f>
        <v>2</v>
      </c>
      <c r="AT21" s="39">
        <f t="shared" si="88"/>
        <v>10</v>
      </c>
      <c r="AU21" s="51">
        <v>0</v>
      </c>
      <c r="AV21" s="54">
        <v>0</v>
      </c>
      <c r="AW21" s="48">
        <v>0</v>
      </c>
      <c r="AX21" s="54">
        <v>0</v>
      </c>
      <c r="AY21" s="55">
        <v>4</v>
      </c>
      <c r="AZ21" s="54">
        <v>0</v>
      </c>
      <c r="BA21" s="48">
        <v>0</v>
      </c>
      <c r="BB21" s="54">
        <v>0</v>
      </c>
      <c r="BC21" s="46">
        <f t="shared" ref="BC21:BD21" si="89">SUM(C21,E21,G21,I21,M21,O21,Q21,S21,U21,W21,AA21,AC21,AE21,AG21,AK21,AM21,AO21,AQ21,AU21,AW21,AY21,BA21)</f>
        <v>92</v>
      </c>
      <c r="BD21" s="43">
        <f t="shared" si="89"/>
        <v>70</v>
      </c>
    </row>
    <row r="22" spans="1:56" ht="15.75" customHeight="1" x14ac:dyDescent="0.2">
      <c r="A22" s="125"/>
      <c r="B22" s="47" t="s">
        <v>123</v>
      </c>
      <c r="C22" s="48">
        <v>0</v>
      </c>
      <c r="D22" s="49">
        <v>0</v>
      </c>
      <c r="E22" s="48">
        <v>0</v>
      </c>
      <c r="F22" s="49">
        <v>0</v>
      </c>
      <c r="G22" s="48">
        <v>0</v>
      </c>
      <c r="H22" s="49">
        <v>0</v>
      </c>
      <c r="I22" s="48">
        <v>0</v>
      </c>
      <c r="J22" s="50">
        <v>0</v>
      </c>
      <c r="K22" s="39">
        <f t="shared" ref="K22:L22" si="90">SUM(C22,E22,G22,I22)</f>
        <v>0</v>
      </c>
      <c r="L22" s="39">
        <f t="shared" si="90"/>
        <v>0</v>
      </c>
      <c r="M22" s="51">
        <v>1</v>
      </c>
      <c r="N22" s="49">
        <v>0</v>
      </c>
      <c r="O22" s="48">
        <v>2</v>
      </c>
      <c r="P22" s="49">
        <v>0</v>
      </c>
      <c r="Q22" s="48">
        <v>0</v>
      </c>
      <c r="R22" s="49">
        <v>0</v>
      </c>
      <c r="S22" s="48">
        <v>0</v>
      </c>
      <c r="T22" s="49">
        <v>0</v>
      </c>
      <c r="U22" s="48">
        <v>1</v>
      </c>
      <c r="V22" s="49">
        <v>0</v>
      </c>
      <c r="W22" s="48">
        <v>0</v>
      </c>
      <c r="X22" s="50">
        <v>0</v>
      </c>
      <c r="Y22" s="39">
        <f t="shared" ref="Y22:Z22" si="91">SUM(M22,O22,Q22,S22,U22,W22)</f>
        <v>4</v>
      </c>
      <c r="Z22" s="39">
        <f t="shared" si="91"/>
        <v>0</v>
      </c>
      <c r="AA22" s="51">
        <v>0</v>
      </c>
      <c r="AB22" s="49">
        <v>0</v>
      </c>
      <c r="AC22" s="48">
        <v>10</v>
      </c>
      <c r="AD22" s="49">
        <v>0</v>
      </c>
      <c r="AE22" s="48">
        <v>0</v>
      </c>
      <c r="AF22" s="49">
        <v>0</v>
      </c>
      <c r="AG22" s="48">
        <v>0</v>
      </c>
      <c r="AH22" s="50">
        <v>0</v>
      </c>
      <c r="AI22" s="41">
        <f t="shared" ref="AI22:AJ22" si="92">SUM(AA22,AC22,AE22)</f>
        <v>10</v>
      </c>
      <c r="AJ22" s="41">
        <f t="shared" si="92"/>
        <v>0</v>
      </c>
      <c r="AK22" s="52"/>
      <c r="AL22" s="53"/>
      <c r="AM22" s="48">
        <v>2</v>
      </c>
      <c r="AN22" s="49">
        <v>0</v>
      </c>
      <c r="AO22" s="48">
        <v>0</v>
      </c>
      <c r="AP22" s="49">
        <v>0</v>
      </c>
      <c r="AQ22" s="48">
        <v>0</v>
      </c>
      <c r="AR22" s="50">
        <v>0</v>
      </c>
      <c r="AS22" s="39">
        <f t="shared" ref="AS22:AT22" si="93">SUM(AG22,AM22,AO22,AQ22)</f>
        <v>2</v>
      </c>
      <c r="AT22" s="39">
        <f t="shared" si="93"/>
        <v>0</v>
      </c>
      <c r="AU22" s="51">
        <v>0</v>
      </c>
      <c r="AV22" s="54">
        <v>0</v>
      </c>
      <c r="AW22" s="48">
        <v>0</v>
      </c>
      <c r="AX22" s="54">
        <v>0</v>
      </c>
      <c r="AY22" s="55">
        <v>0</v>
      </c>
      <c r="AZ22" s="54">
        <v>0</v>
      </c>
      <c r="BA22" s="48">
        <v>0</v>
      </c>
      <c r="BB22" s="54">
        <v>0</v>
      </c>
      <c r="BC22" s="46">
        <f t="shared" ref="BC22:BD22" si="94">SUM(C22,E22,G22,I22,M22,O22,Q22,S22,U22,W22,AA22,AC22,AE22,AG22,AK22,AM22,AO22,AQ22,AU22,AW22,AY22,BA22)</f>
        <v>16</v>
      </c>
      <c r="BD22" s="43">
        <f t="shared" si="94"/>
        <v>0</v>
      </c>
    </row>
    <row r="23" spans="1:56" ht="15.75" customHeight="1" x14ac:dyDescent="0.2">
      <c r="A23" s="125"/>
      <c r="B23" s="47" t="s">
        <v>124</v>
      </c>
      <c r="C23" s="48">
        <v>0</v>
      </c>
      <c r="D23" s="49">
        <v>0</v>
      </c>
      <c r="E23" s="48">
        <v>0</v>
      </c>
      <c r="F23" s="49">
        <v>0</v>
      </c>
      <c r="G23" s="48">
        <v>1</v>
      </c>
      <c r="H23" s="49">
        <v>0</v>
      </c>
      <c r="I23" s="48">
        <v>0</v>
      </c>
      <c r="J23" s="50">
        <v>0</v>
      </c>
      <c r="K23" s="39">
        <f t="shared" ref="K23:L23" si="95">SUM(C23,E23,G23,I23)</f>
        <v>1</v>
      </c>
      <c r="L23" s="39">
        <f t="shared" si="95"/>
        <v>0</v>
      </c>
      <c r="M23" s="51">
        <v>2</v>
      </c>
      <c r="N23" s="49">
        <v>2</v>
      </c>
      <c r="O23" s="48">
        <v>19</v>
      </c>
      <c r="P23" s="49">
        <v>5</v>
      </c>
      <c r="Q23" s="48">
        <v>0</v>
      </c>
      <c r="R23" s="49">
        <v>0</v>
      </c>
      <c r="S23" s="48">
        <v>1</v>
      </c>
      <c r="T23" s="49">
        <v>0</v>
      </c>
      <c r="U23" s="48">
        <v>1</v>
      </c>
      <c r="V23" s="49">
        <v>0</v>
      </c>
      <c r="W23" s="48">
        <v>0</v>
      </c>
      <c r="X23" s="50">
        <v>0</v>
      </c>
      <c r="Y23" s="39">
        <f t="shared" ref="Y23:Z23" si="96">SUM(M23,O23,Q23,S23,U23,W23)</f>
        <v>23</v>
      </c>
      <c r="Z23" s="39">
        <f t="shared" si="96"/>
        <v>7</v>
      </c>
      <c r="AA23" s="51">
        <v>1</v>
      </c>
      <c r="AB23" s="49">
        <v>0</v>
      </c>
      <c r="AC23" s="48">
        <v>1</v>
      </c>
      <c r="AD23" s="49">
        <v>0</v>
      </c>
      <c r="AE23" s="48">
        <v>0</v>
      </c>
      <c r="AF23" s="49">
        <v>0</v>
      </c>
      <c r="AG23" s="48">
        <v>0</v>
      </c>
      <c r="AH23" s="50">
        <v>0</v>
      </c>
      <c r="AI23" s="41">
        <f t="shared" ref="AI23:AJ23" si="97">SUM(AA23,AC23,AE23)</f>
        <v>2</v>
      </c>
      <c r="AJ23" s="41">
        <f t="shared" si="97"/>
        <v>0</v>
      </c>
      <c r="AK23" s="52"/>
      <c r="AL23" s="53"/>
      <c r="AM23" s="48">
        <v>4</v>
      </c>
      <c r="AN23" s="49">
        <v>0</v>
      </c>
      <c r="AO23" s="48">
        <v>0</v>
      </c>
      <c r="AP23" s="49">
        <v>0</v>
      </c>
      <c r="AQ23" s="48">
        <v>6</v>
      </c>
      <c r="AR23" s="50">
        <v>0</v>
      </c>
      <c r="AS23" s="39">
        <f t="shared" ref="AS23:AT23" si="98">SUM(AG23,AM23,AO23,AQ23)</f>
        <v>10</v>
      </c>
      <c r="AT23" s="39">
        <f t="shared" si="98"/>
        <v>0</v>
      </c>
      <c r="AU23" s="51">
        <v>0</v>
      </c>
      <c r="AV23" s="54">
        <v>0</v>
      </c>
      <c r="AW23" s="48">
        <v>0</v>
      </c>
      <c r="AX23" s="54">
        <v>0</v>
      </c>
      <c r="AY23" s="55">
        <v>2</v>
      </c>
      <c r="AZ23" s="54">
        <v>0</v>
      </c>
      <c r="BA23" s="48">
        <v>0</v>
      </c>
      <c r="BB23" s="54">
        <v>0</v>
      </c>
      <c r="BC23" s="46">
        <f t="shared" ref="BC23:BD23" si="99">SUM(C23,E23,G23,I23,M23,O23,Q23,S23,U23,W23,AA23,AC23,AE23,AG23,AK23,AM23,AO23,AQ23,AU23,AW23,AY23,BA23)</f>
        <v>38</v>
      </c>
      <c r="BD23" s="43">
        <f t="shared" si="99"/>
        <v>7</v>
      </c>
    </row>
    <row r="24" spans="1:56" ht="15.75" customHeight="1" x14ac:dyDescent="0.2">
      <c r="A24" s="125"/>
      <c r="B24" s="47" t="s">
        <v>125</v>
      </c>
      <c r="C24" s="48">
        <v>0</v>
      </c>
      <c r="D24" s="49">
        <v>0</v>
      </c>
      <c r="E24" s="48">
        <v>0</v>
      </c>
      <c r="F24" s="49">
        <v>0</v>
      </c>
      <c r="G24" s="48">
        <v>0</v>
      </c>
      <c r="H24" s="49">
        <v>0</v>
      </c>
      <c r="I24" s="48">
        <v>0</v>
      </c>
      <c r="J24" s="50">
        <v>0</v>
      </c>
      <c r="K24" s="39">
        <f t="shared" ref="K24:L24" si="100">SUM(C24,E24,G24,I24)</f>
        <v>0</v>
      </c>
      <c r="L24" s="39">
        <f t="shared" si="100"/>
        <v>0</v>
      </c>
      <c r="M24" s="51">
        <v>37</v>
      </c>
      <c r="N24" s="49">
        <v>0</v>
      </c>
      <c r="O24" s="48">
        <v>15</v>
      </c>
      <c r="P24" s="49">
        <v>0</v>
      </c>
      <c r="Q24" s="48">
        <v>122</v>
      </c>
      <c r="R24" s="49">
        <v>1</v>
      </c>
      <c r="S24" s="48">
        <v>239</v>
      </c>
      <c r="T24" s="49">
        <v>0</v>
      </c>
      <c r="U24" s="48">
        <v>375</v>
      </c>
      <c r="V24" s="49">
        <v>31</v>
      </c>
      <c r="W24" s="48">
        <v>32</v>
      </c>
      <c r="X24" s="50">
        <v>0</v>
      </c>
      <c r="Y24" s="39">
        <f t="shared" ref="Y24:Z24" si="101">SUM(M24,O24,Q24,S24,U24,W24)</f>
        <v>820</v>
      </c>
      <c r="Z24" s="39">
        <f t="shared" si="101"/>
        <v>32</v>
      </c>
      <c r="AA24" s="51">
        <v>33</v>
      </c>
      <c r="AB24" s="49">
        <v>0</v>
      </c>
      <c r="AC24" s="48">
        <v>26</v>
      </c>
      <c r="AD24" s="49">
        <v>0</v>
      </c>
      <c r="AE24" s="48">
        <v>137</v>
      </c>
      <c r="AF24" s="49">
        <v>0</v>
      </c>
      <c r="AG24" s="48">
        <v>45</v>
      </c>
      <c r="AH24" s="50">
        <v>2</v>
      </c>
      <c r="AI24" s="41">
        <f t="shared" ref="AI24:AJ24" si="102">SUM(AA24,AC24,AE24)</f>
        <v>196</v>
      </c>
      <c r="AJ24" s="41">
        <f t="shared" si="102"/>
        <v>0</v>
      </c>
      <c r="AK24" s="52"/>
      <c r="AL24" s="53"/>
      <c r="AM24" s="48">
        <v>6</v>
      </c>
      <c r="AN24" s="49">
        <v>0</v>
      </c>
      <c r="AO24" s="48">
        <v>4</v>
      </c>
      <c r="AP24" s="49">
        <v>0</v>
      </c>
      <c r="AQ24" s="48">
        <v>4</v>
      </c>
      <c r="AR24" s="50">
        <v>0</v>
      </c>
      <c r="AS24" s="39">
        <f t="shared" ref="AS24:AT24" si="103">SUM(AG24,AM24,AO24,AQ24)</f>
        <v>59</v>
      </c>
      <c r="AT24" s="39">
        <f t="shared" si="103"/>
        <v>2</v>
      </c>
      <c r="AU24" s="51">
        <v>0</v>
      </c>
      <c r="AV24" s="54">
        <v>0</v>
      </c>
      <c r="AW24" s="48">
        <v>0</v>
      </c>
      <c r="AX24" s="54">
        <v>0</v>
      </c>
      <c r="AY24" s="55">
        <v>13</v>
      </c>
      <c r="AZ24" s="54">
        <v>0</v>
      </c>
      <c r="BA24" s="48">
        <v>0</v>
      </c>
      <c r="BB24" s="54">
        <v>0</v>
      </c>
      <c r="BC24" s="46">
        <f t="shared" ref="BC24:BD24" si="104">SUM(C24,E24,G24,I24,M24,O24,Q24,S24,U24,W24,AA24,AC24,AE24,AG24,AK24,AM24,AO24,AQ24,AU24,AW24,AY24,BA24)</f>
        <v>1088</v>
      </c>
      <c r="BD24" s="43">
        <f t="shared" si="104"/>
        <v>34</v>
      </c>
    </row>
    <row r="25" spans="1:56" ht="15.75" customHeight="1" x14ac:dyDescent="0.2">
      <c r="A25" s="125"/>
      <c r="B25" s="47" t="s">
        <v>126</v>
      </c>
      <c r="C25" s="48">
        <v>0</v>
      </c>
      <c r="D25" s="49">
        <v>0</v>
      </c>
      <c r="E25" s="48">
        <v>1</v>
      </c>
      <c r="F25" s="49">
        <v>0</v>
      </c>
      <c r="G25" s="48">
        <v>1</v>
      </c>
      <c r="H25" s="49">
        <v>0</v>
      </c>
      <c r="I25" s="48">
        <v>0</v>
      </c>
      <c r="J25" s="50">
        <v>0</v>
      </c>
      <c r="K25" s="39">
        <f t="shared" ref="K25:L25" si="105">SUM(C25,E25,G25,I25)</f>
        <v>2</v>
      </c>
      <c r="L25" s="39">
        <f t="shared" si="105"/>
        <v>0</v>
      </c>
      <c r="M25" s="51">
        <v>2</v>
      </c>
      <c r="N25" s="49">
        <v>1</v>
      </c>
      <c r="O25" s="48">
        <v>3</v>
      </c>
      <c r="P25" s="49">
        <v>1</v>
      </c>
      <c r="Q25" s="48">
        <v>7</v>
      </c>
      <c r="R25" s="49">
        <v>0</v>
      </c>
      <c r="S25" s="48">
        <v>1</v>
      </c>
      <c r="T25" s="49">
        <v>0</v>
      </c>
      <c r="U25" s="48">
        <v>33</v>
      </c>
      <c r="V25" s="49">
        <v>11</v>
      </c>
      <c r="W25" s="48">
        <v>1</v>
      </c>
      <c r="X25" s="50">
        <v>1</v>
      </c>
      <c r="Y25" s="39">
        <f t="shared" ref="Y25:Z25" si="106">SUM(M25,O25,Q25,S25,U25,W25)</f>
        <v>47</v>
      </c>
      <c r="Z25" s="39">
        <f t="shared" si="106"/>
        <v>14</v>
      </c>
      <c r="AA25" s="51">
        <v>0</v>
      </c>
      <c r="AB25" s="49">
        <v>0</v>
      </c>
      <c r="AC25" s="48">
        <v>8</v>
      </c>
      <c r="AD25" s="49">
        <v>2</v>
      </c>
      <c r="AE25" s="48">
        <v>0</v>
      </c>
      <c r="AF25" s="49">
        <v>0</v>
      </c>
      <c r="AG25" s="48">
        <v>0</v>
      </c>
      <c r="AH25" s="50">
        <v>0</v>
      </c>
      <c r="AI25" s="41">
        <f t="shared" ref="AI25:AJ25" si="107">SUM(AA25,AC25,AE25)</f>
        <v>8</v>
      </c>
      <c r="AJ25" s="41">
        <f t="shared" si="107"/>
        <v>2</v>
      </c>
      <c r="AK25" s="52"/>
      <c r="AL25" s="53"/>
      <c r="AM25" s="48">
        <v>1</v>
      </c>
      <c r="AN25" s="49">
        <v>0</v>
      </c>
      <c r="AO25" s="48">
        <v>0</v>
      </c>
      <c r="AP25" s="49">
        <v>0</v>
      </c>
      <c r="AQ25" s="48">
        <v>0</v>
      </c>
      <c r="AR25" s="50">
        <v>0</v>
      </c>
      <c r="AS25" s="39">
        <f t="shared" ref="AS25:AT25" si="108">SUM(AG25,AM25,AO25,AQ25)</f>
        <v>1</v>
      </c>
      <c r="AT25" s="39">
        <f t="shared" si="108"/>
        <v>0</v>
      </c>
      <c r="AU25" s="51">
        <v>0</v>
      </c>
      <c r="AV25" s="54">
        <v>0</v>
      </c>
      <c r="AW25" s="48">
        <v>0</v>
      </c>
      <c r="AX25" s="54">
        <v>0</v>
      </c>
      <c r="AY25" s="55">
        <v>1</v>
      </c>
      <c r="AZ25" s="54">
        <v>0</v>
      </c>
      <c r="BA25" s="48">
        <v>0</v>
      </c>
      <c r="BB25" s="54">
        <v>0</v>
      </c>
      <c r="BC25" s="46">
        <f t="shared" ref="BC25:BD25" si="109">SUM(C25,E25,G25,I25,M25,O25,Q25,S25,U25,W25,AA25,AC25,AE25,AG25,AK25,AM25,AO25,AQ25,AU25,AW25,AY25,BA25)</f>
        <v>59</v>
      </c>
      <c r="BD25" s="43">
        <f t="shared" si="109"/>
        <v>16</v>
      </c>
    </row>
    <row r="26" spans="1:56" ht="15.75" customHeight="1" x14ac:dyDescent="0.2">
      <c r="A26" s="126"/>
      <c r="B26" s="57" t="s">
        <v>127</v>
      </c>
      <c r="C26" s="58">
        <v>0</v>
      </c>
      <c r="D26" s="59">
        <v>0</v>
      </c>
      <c r="E26" s="58">
        <v>0</v>
      </c>
      <c r="F26" s="59">
        <v>0</v>
      </c>
      <c r="G26" s="58">
        <v>0</v>
      </c>
      <c r="H26" s="59">
        <v>0</v>
      </c>
      <c r="I26" s="58">
        <v>0</v>
      </c>
      <c r="J26" s="60">
        <v>0</v>
      </c>
      <c r="K26" s="39">
        <f t="shared" ref="K26:L26" si="110">SUM(C26,E26,G26,I26)</f>
        <v>0</v>
      </c>
      <c r="L26" s="39">
        <f t="shared" si="110"/>
        <v>0</v>
      </c>
      <c r="M26" s="61">
        <v>3</v>
      </c>
      <c r="N26" s="59">
        <v>0</v>
      </c>
      <c r="O26" s="58">
        <v>0</v>
      </c>
      <c r="P26" s="59">
        <v>0</v>
      </c>
      <c r="Q26" s="58">
        <v>0</v>
      </c>
      <c r="R26" s="59">
        <v>1</v>
      </c>
      <c r="S26" s="58">
        <v>0</v>
      </c>
      <c r="T26" s="59">
        <v>0</v>
      </c>
      <c r="U26" s="58">
        <v>0</v>
      </c>
      <c r="V26" s="59">
        <v>11</v>
      </c>
      <c r="W26" s="58">
        <v>0</v>
      </c>
      <c r="X26" s="60">
        <v>0</v>
      </c>
      <c r="Y26" s="39">
        <f t="shared" ref="Y26:Z26" si="111">SUM(M26,O26,Q26,S26,U26,W26)</f>
        <v>3</v>
      </c>
      <c r="Z26" s="39">
        <f t="shared" si="111"/>
        <v>12</v>
      </c>
      <c r="AA26" s="61">
        <v>0</v>
      </c>
      <c r="AB26" s="59">
        <v>0</v>
      </c>
      <c r="AC26" s="58">
        <v>0</v>
      </c>
      <c r="AD26" s="59">
        <v>0</v>
      </c>
      <c r="AE26" s="58">
        <v>0</v>
      </c>
      <c r="AF26" s="59">
        <v>0</v>
      </c>
      <c r="AG26" s="58">
        <v>0</v>
      </c>
      <c r="AH26" s="60">
        <v>0</v>
      </c>
      <c r="AI26" s="41">
        <f t="shared" ref="AI26:AJ26" si="112">SUM(AA26,AC26,AE26)</f>
        <v>0</v>
      </c>
      <c r="AJ26" s="41">
        <f t="shared" si="112"/>
        <v>0</v>
      </c>
      <c r="AK26" s="62"/>
      <c r="AL26" s="63"/>
      <c r="AM26" s="58">
        <v>0</v>
      </c>
      <c r="AN26" s="59">
        <v>0</v>
      </c>
      <c r="AO26" s="58">
        <v>0</v>
      </c>
      <c r="AP26" s="59">
        <v>0</v>
      </c>
      <c r="AQ26" s="58">
        <v>0</v>
      </c>
      <c r="AR26" s="60">
        <v>0</v>
      </c>
      <c r="AS26" s="39">
        <f t="shared" ref="AS26:AT26" si="113">SUM(AG26,AM26,AO26,AQ26)</f>
        <v>0</v>
      </c>
      <c r="AT26" s="39">
        <f t="shared" si="113"/>
        <v>0</v>
      </c>
      <c r="AU26" s="61">
        <v>0</v>
      </c>
      <c r="AV26" s="64">
        <v>0</v>
      </c>
      <c r="AW26" s="58">
        <v>0</v>
      </c>
      <c r="AX26" s="64">
        <v>0</v>
      </c>
      <c r="AY26" s="65">
        <v>0</v>
      </c>
      <c r="AZ26" s="64">
        <v>0</v>
      </c>
      <c r="BA26" s="58">
        <v>0</v>
      </c>
      <c r="BB26" s="64">
        <v>0</v>
      </c>
      <c r="BC26" s="46">
        <f t="shared" ref="BC26:BD26" si="114">SUM(C26,E26,G26,I26,M26,O26,Q26,S26,U26,W26,AA26,AC26,AE26,AG26,AK26,AM26,AO26,AQ26,AU26,AW26,AY26,BA26)</f>
        <v>3</v>
      </c>
      <c r="BD26" s="43">
        <f t="shared" si="114"/>
        <v>12</v>
      </c>
    </row>
    <row r="27" spans="1:56" ht="15.75" customHeight="1" x14ac:dyDescent="0.2">
      <c r="A27" s="127" t="s">
        <v>33</v>
      </c>
      <c r="B27" s="66" t="s">
        <v>128</v>
      </c>
      <c r="C27" s="67">
        <v>0</v>
      </c>
      <c r="D27" s="68">
        <v>0</v>
      </c>
      <c r="E27" s="67">
        <v>0</v>
      </c>
      <c r="F27" s="68">
        <v>0</v>
      </c>
      <c r="G27" s="67">
        <v>0</v>
      </c>
      <c r="H27" s="68">
        <v>0</v>
      </c>
      <c r="I27" s="67">
        <v>0</v>
      </c>
      <c r="J27" s="69">
        <v>0</v>
      </c>
      <c r="K27" s="39">
        <f t="shared" ref="K27:L27" si="115">SUM(C27,E27,G27,I27)</f>
        <v>0</v>
      </c>
      <c r="L27" s="39">
        <f t="shared" si="115"/>
        <v>0</v>
      </c>
      <c r="M27" s="70">
        <v>0</v>
      </c>
      <c r="N27" s="68">
        <v>0</v>
      </c>
      <c r="O27" s="67">
        <v>2</v>
      </c>
      <c r="P27" s="68">
        <v>0</v>
      </c>
      <c r="Q27" s="67">
        <v>0</v>
      </c>
      <c r="R27" s="68">
        <v>0</v>
      </c>
      <c r="S27" s="67">
        <v>0</v>
      </c>
      <c r="T27" s="68">
        <v>0</v>
      </c>
      <c r="U27" s="67">
        <v>0</v>
      </c>
      <c r="V27" s="68">
        <v>0</v>
      </c>
      <c r="W27" s="67">
        <v>0</v>
      </c>
      <c r="X27" s="69">
        <v>0</v>
      </c>
      <c r="Y27" s="39">
        <f t="shared" ref="Y27:Z27" si="116">SUM(M27,O27,Q27,S27,U27,W27)</f>
        <v>2</v>
      </c>
      <c r="Z27" s="39">
        <f t="shared" si="116"/>
        <v>0</v>
      </c>
      <c r="AA27" s="70">
        <v>0</v>
      </c>
      <c r="AB27" s="68">
        <v>0</v>
      </c>
      <c r="AC27" s="67">
        <v>0</v>
      </c>
      <c r="AD27" s="68">
        <v>0</v>
      </c>
      <c r="AE27" s="67">
        <v>0</v>
      </c>
      <c r="AF27" s="68">
        <v>0</v>
      </c>
      <c r="AG27" s="67">
        <v>0</v>
      </c>
      <c r="AH27" s="69">
        <v>0</v>
      </c>
      <c r="AI27" s="41">
        <f t="shared" ref="AI27:AJ27" si="117">SUM(AA27,AC27,AE27)</f>
        <v>0</v>
      </c>
      <c r="AJ27" s="41">
        <f t="shared" si="117"/>
        <v>0</v>
      </c>
      <c r="AK27" s="71"/>
      <c r="AL27" s="72"/>
      <c r="AM27" s="67">
        <v>0</v>
      </c>
      <c r="AN27" s="68">
        <v>0</v>
      </c>
      <c r="AO27" s="67">
        <v>0</v>
      </c>
      <c r="AP27" s="68">
        <v>0</v>
      </c>
      <c r="AQ27" s="67">
        <v>0</v>
      </c>
      <c r="AR27" s="69">
        <v>0</v>
      </c>
      <c r="AS27" s="39">
        <f t="shared" ref="AS27:AT27" si="118">SUM(AG27,AM27,AO27,AQ27)</f>
        <v>0</v>
      </c>
      <c r="AT27" s="39">
        <f t="shared" si="118"/>
        <v>0</v>
      </c>
      <c r="AU27" s="70">
        <v>0</v>
      </c>
      <c r="AV27" s="73">
        <v>0</v>
      </c>
      <c r="AW27" s="67">
        <v>0</v>
      </c>
      <c r="AX27" s="73">
        <v>0</v>
      </c>
      <c r="AY27" s="74">
        <v>0</v>
      </c>
      <c r="AZ27" s="73">
        <v>0</v>
      </c>
      <c r="BA27" s="67">
        <v>0</v>
      </c>
      <c r="BB27" s="73">
        <v>0</v>
      </c>
      <c r="BC27" s="46">
        <f t="shared" ref="BC27:BD27" si="119">SUM(C27,E27,G27,I27,M27,O27,Q27,S27,U27,W27,AA27,AC27,AE27,AG27,AK27,AM27,AO27,AQ27,AU27,AW27,AY27,BA27)</f>
        <v>2</v>
      </c>
      <c r="BD27" s="43">
        <f t="shared" si="119"/>
        <v>0</v>
      </c>
    </row>
    <row r="28" spans="1:56" ht="15.75" customHeight="1" x14ac:dyDescent="0.2">
      <c r="A28" s="125"/>
      <c r="B28" s="47" t="s">
        <v>129</v>
      </c>
      <c r="C28" s="48">
        <v>2</v>
      </c>
      <c r="D28" s="49">
        <v>0</v>
      </c>
      <c r="E28" s="48">
        <v>0</v>
      </c>
      <c r="F28" s="49">
        <v>0</v>
      </c>
      <c r="G28" s="48">
        <v>4</v>
      </c>
      <c r="H28" s="49">
        <v>0</v>
      </c>
      <c r="I28" s="48">
        <v>0</v>
      </c>
      <c r="J28" s="50">
        <v>0</v>
      </c>
      <c r="K28" s="39">
        <f t="shared" ref="K28:L28" si="120">SUM(C28,E28,G28,I28)</f>
        <v>6</v>
      </c>
      <c r="L28" s="39">
        <f t="shared" si="120"/>
        <v>0</v>
      </c>
      <c r="M28" s="51">
        <v>1</v>
      </c>
      <c r="N28" s="49">
        <v>2</v>
      </c>
      <c r="O28" s="48">
        <v>5</v>
      </c>
      <c r="P28" s="49">
        <v>0</v>
      </c>
      <c r="Q28" s="48">
        <v>0</v>
      </c>
      <c r="R28" s="49">
        <v>0</v>
      </c>
      <c r="S28" s="48">
        <v>3</v>
      </c>
      <c r="T28" s="49">
        <v>0</v>
      </c>
      <c r="U28" s="48">
        <v>0</v>
      </c>
      <c r="V28" s="49">
        <v>0</v>
      </c>
      <c r="W28" s="48">
        <v>0</v>
      </c>
      <c r="X28" s="50">
        <v>0</v>
      </c>
      <c r="Y28" s="39">
        <f t="shared" ref="Y28:Z28" si="121">SUM(M28,O28,Q28,S28,U28,W28)</f>
        <v>9</v>
      </c>
      <c r="Z28" s="39">
        <f t="shared" si="121"/>
        <v>2</v>
      </c>
      <c r="AA28" s="51">
        <v>0</v>
      </c>
      <c r="AB28" s="49">
        <v>0</v>
      </c>
      <c r="AC28" s="48">
        <v>0</v>
      </c>
      <c r="AD28" s="49">
        <v>0</v>
      </c>
      <c r="AE28" s="48">
        <v>0</v>
      </c>
      <c r="AF28" s="49">
        <v>0</v>
      </c>
      <c r="AG28" s="48">
        <v>0</v>
      </c>
      <c r="AH28" s="50">
        <v>0</v>
      </c>
      <c r="AI28" s="41">
        <f t="shared" ref="AI28:AJ28" si="122">SUM(AA28,AC28,AE28)</f>
        <v>0</v>
      </c>
      <c r="AJ28" s="41">
        <f t="shared" si="122"/>
        <v>0</v>
      </c>
      <c r="AK28" s="52"/>
      <c r="AL28" s="53"/>
      <c r="AM28" s="48">
        <v>0</v>
      </c>
      <c r="AN28" s="49">
        <v>0</v>
      </c>
      <c r="AO28" s="48">
        <v>0</v>
      </c>
      <c r="AP28" s="49">
        <v>0</v>
      </c>
      <c r="AQ28" s="48">
        <v>0</v>
      </c>
      <c r="AR28" s="50">
        <v>0</v>
      </c>
      <c r="AS28" s="39">
        <f t="shared" ref="AS28:AT28" si="123">SUM(AG28,AM28,AO28,AQ28)</f>
        <v>0</v>
      </c>
      <c r="AT28" s="39">
        <f t="shared" si="123"/>
        <v>0</v>
      </c>
      <c r="AU28" s="51">
        <v>0</v>
      </c>
      <c r="AV28" s="54">
        <v>0</v>
      </c>
      <c r="AW28" s="48">
        <v>0</v>
      </c>
      <c r="AX28" s="54">
        <v>0</v>
      </c>
      <c r="AY28" s="55">
        <v>0</v>
      </c>
      <c r="AZ28" s="54">
        <v>0</v>
      </c>
      <c r="BA28" s="48">
        <v>0</v>
      </c>
      <c r="BB28" s="54">
        <v>0</v>
      </c>
      <c r="BC28" s="46">
        <f t="shared" ref="BC28:BD28" si="124">SUM(C28,E28,G28,I28,M28,O28,Q28,S28,U28,W28,AA28,AC28,AE28,AG28,AK28,AM28,AO28,AQ28,AU28,AW28,AY28,BA28)</f>
        <v>15</v>
      </c>
      <c r="BD28" s="43">
        <f t="shared" si="124"/>
        <v>2</v>
      </c>
    </row>
    <row r="29" spans="1:56" ht="15.75" customHeight="1" x14ac:dyDescent="0.2">
      <c r="A29" s="125"/>
      <c r="B29" s="47" t="s">
        <v>130</v>
      </c>
      <c r="C29" s="48">
        <v>0</v>
      </c>
      <c r="D29" s="49">
        <v>0</v>
      </c>
      <c r="E29" s="48">
        <v>2</v>
      </c>
      <c r="F29" s="49">
        <v>0</v>
      </c>
      <c r="G29" s="48">
        <v>0</v>
      </c>
      <c r="H29" s="49">
        <v>0</v>
      </c>
      <c r="I29" s="48">
        <v>0</v>
      </c>
      <c r="J29" s="50">
        <v>0</v>
      </c>
      <c r="K29" s="39">
        <f t="shared" ref="K29:L29" si="125">SUM(C29,E29,G29,I29)</f>
        <v>2</v>
      </c>
      <c r="L29" s="39">
        <f t="shared" si="125"/>
        <v>0</v>
      </c>
      <c r="M29" s="51">
        <v>0</v>
      </c>
      <c r="N29" s="49">
        <v>6</v>
      </c>
      <c r="O29" s="48">
        <v>41</v>
      </c>
      <c r="P29" s="49">
        <v>0</v>
      </c>
      <c r="Q29" s="48">
        <v>14</v>
      </c>
      <c r="R29" s="49">
        <v>0</v>
      </c>
      <c r="S29" s="48">
        <v>10</v>
      </c>
      <c r="T29" s="49">
        <v>0</v>
      </c>
      <c r="U29" s="48">
        <v>6</v>
      </c>
      <c r="V29" s="49">
        <v>8</v>
      </c>
      <c r="W29" s="48">
        <v>1</v>
      </c>
      <c r="X29" s="50">
        <v>0</v>
      </c>
      <c r="Y29" s="39">
        <f t="shared" ref="Y29:Z29" si="126">SUM(M29,O29,Q29,S29,U29,W29)</f>
        <v>72</v>
      </c>
      <c r="Z29" s="39">
        <f t="shared" si="126"/>
        <v>14</v>
      </c>
      <c r="AA29" s="51">
        <v>0</v>
      </c>
      <c r="AB29" s="49">
        <v>0</v>
      </c>
      <c r="AC29" s="48">
        <v>4</v>
      </c>
      <c r="AD29" s="49">
        <v>0</v>
      </c>
      <c r="AE29" s="48">
        <v>4</v>
      </c>
      <c r="AF29" s="49">
        <v>0</v>
      </c>
      <c r="AG29" s="48">
        <v>0</v>
      </c>
      <c r="AH29" s="50">
        <v>0</v>
      </c>
      <c r="AI29" s="41">
        <f t="shared" ref="AI29:AJ29" si="127">SUM(AA29,AC29,AE29)</f>
        <v>8</v>
      </c>
      <c r="AJ29" s="41">
        <f t="shared" si="127"/>
        <v>0</v>
      </c>
      <c r="AK29" s="52"/>
      <c r="AL29" s="53"/>
      <c r="AM29" s="48">
        <v>0</v>
      </c>
      <c r="AN29" s="49">
        <v>2</v>
      </c>
      <c r="AO29" s="48">
        <v>5</v>
      </c>
      <c r="AP29" s="49">
        <v>0</v>
      </c>
      <c r="AQ29" s="48">
        <v>0</v>
      </c>
      <c r="AR29" s="50">
        <v>0</v>
      </c>
      <c r="AS29" s="39">
        <f t="shared" ref="AS29:AT29" si="128">SUM(AG29,AM29,AO29,AQ29)</f>
        <v>5</v>
      </c>
      <c r="AT29" s="39">
        <f t="shared" si="128"/>
        <v>2</v>
      </c>
      <c r="AU29" s="51">
        <v>0</v>
      </c>
      <c r="AV29" s="54">
        <v>0</v>
      </c>
      <c r="AW29" s="48">
        <v>0</v>
      </c>
      <c r="AX29" s="54">
        <v>0</v>
      </c>
      <c r="AY29" s="55">
        <v>6</v>
      </c>
      <c r="AZ29" s="54">
        <v>0</v>
      </c>
      <c r="BA29" s="48">
        <v>0</v>
      </c>
      <c r="BB29" s="54">
        <v>0</v>
      </c>
      <c r="BC29" s="46">
        <f t="shared" ref="BC29:BD29" si="129">SUM(C29,E29,G29,I29,M29,O29,Q29,S29,U29,W29,AA29,AC29,AE29,AG29,AK29,AM29,AO29,AQ29,AU29,AW29,AY29,BA29)</f>
        <v>93</v>
      </c>
      <c r="BD29" s="43">
        <f t="shared" si="129"/>
        <v>16</v>
      </c>
    </row>
    <row r="30" spans="1:56" ht="15.75" customHeight="1" x14ac:dyDescent="0.2">
      <c r="A30" s="125"/>
      <c r="B30" s="47" t="s">
        <v>131</v>
      </c>
      <c r="C30" s="48">
        <v>1</v>
      </c>
      <c r="D30" s="49">
        <v>0</v>
      </c>
      <c r="E30" s="48">
        <v>0</v>
      </c>
      <c r="F30" s="49">
        <v>0</v>
      </c>
      <c r="G30" s="48">
        <v>2</v>
      </c>
      <c r="H30" s="49">
        <v>0</v>
      </c>
      <c r="I30" s="48">
        <v>0</v>
      </c>
      <c r="J30" s="50">
        <v>0</v>
      </c>
      <c r="K30" s="39">
        <f t="shared" ref="K30:L30" si="130">SUM(C30,E30,G30,I30)</f>
        <v>3</v>
      </c>
      <c r="L30" s="39">
        <f t="shared" si="130"/>
        <v>0</v>
      </c>
      <c r="M30" s="51">
        <v>0</v>
      </c>
      <c r="N30" s="49">
        <v>37</v>
      </c>
      <c r="O30" s="48">
        <v>21</v>
      </c>
      <c r="P30" s="49">
        <v>0</v>
      </c>
      <c r="Q30" s="48">
        <v>4</v>
      </c>
      <c r="R30" s="49">
        <v>0</v>
      </c>
      <c r="S30" s="48">
        <v>8</v>
      </c>
      <c r="T30" s="49">
        <v>0</v>
      </c>
      <c r="U30" s="48">
        <v>11</v>
      </c>
      <c r="V30" s="49">
        <v>0</v>
      </c>
      <c r="W30" s="48">
        <v>3</v>
      </c>
      <c r="X30" s="50">
        <v>0</v>
      </c>
      <c r="Y30" s="39">
        <f t="shared" ref="Y30:Z30" si="131">SUM(M30,O30,Q30,S30,U30,W30)</f>
        <v>47</v>
      </c>
      <c r="Z30" s="39">
        <f t="shared" si="131"/>
        <v>37</v>
      </c>
      <c r="AA30" s="51">
        <v>24</v>
      </c>
      <c r="AB30" s="49">
        <v>0</v>
      </c>
      <c r="AC30" s="48">
        <v>0</v>
      </c>
      <c r="AD30" s="49">
        <v>0</v>
      </c>
      <c r="AE30" s="48">
        <v>0</v>
      </c>
      <c r="AF30" s="49">
        <v>0</v>
      </c>
      <c r="AG30" s="48">
        <v>0</v>
      </c>
      <c r="AH30" s="50">
        <v>0</v>
      </c>
      <c r="AI30" s="41">
        <f t="shared" ref="AI30:AJ30" si="132">SUM(AA30,AC30,AE30)</f>
        <v>24</v>
      </c>
      <c r="AJ30" s="41">
        <f t="shared" si="132"/>
        <v>0</v>
      </c>
      <c r="AK30" s="52"/>
      <c r="AL30" s="53"/>
      <c r="AM30" s="48">
        <v>0</v>
      </c>
      <c r="AN30" s="49">
        <v>1</v>
      </c>
      <c r="AO30" s="48">
        <v>6</v>
      </c>
      <c r="AP30" s="49">
        <v>0</v>
      </c>
      <c r="AQ30" s="48">
        <v>0</v>
      </c>
      <c r="AR30" s="50">
        <v>0</v>
      </c>
      <c r="AS30" s="39">
        <f t="shared" ref="AS30:AT30" si="133">SUM(AG30,AM30,AO30,AQ30)</f>
        <v>6</v>
      </c>
      <c r="AT30" s="39">
        <f t="shared" si="133"/>
        <v>1</v>
      </c>
      <c r="AU30" s="51">
        <v>0</v>
      </c>
      <c r="AV30" s="54">
        <v>0</v>
      </c>
      <c r="AW30" s="48">
        <v>0</v>
      </c>
      <c r="AX30" s="54">
        <v>0</v>
      </c>
      <c r="AY30" s="55">
        <v>1</v>
      </c>
      <c r="AZ30" s="54">
        <v>0</v>
      </c>
      <c r="BA30" s="48">
        <v>0</v>
      </c>
      <c r="BB30" s="54">
        <v>0</v>
      </c>
      <c r="BC30" s="46">
        <f t="shared" ref="BC30:BD30" si="134">SUM(C30,E30,G30,I30,M30,O30,Q30,S30,U30,W30,AA30,AC30,AE30,AG30,AK30,AM30,AO30,AQ30,AU30,AW30,AY30,BA30)</f>
        <v>81</v>
      </c>
      <c r="BD30" s="43">
        <f t="shared" si="134"/>
        <v>38</v>
      </c>
    </row>
    <row r="31" spans="1:56" ht="15.75" customHeight="1" x14ac:dyDescent="0.2">
      <c r="A31" s="125"/>
      <c r="B31" s="47" t="s">
        <v>132</v>
      </c>
      <c r="C31" s="48">
        <v>1</v>
      </c>
      <c r="D31" s="49">
        <v>0</v>
      </c>
      <c r="E31" s="48">
        <v>0</v>
      </c>
      <c r="F31" s="49">
        <v>0</v>
      </c>
      <c r="G31" s="48">
        <v>0</v>
      </c>
      <c r="H31" s="49">
        <v>0</v>
      </c>
      <c r="I31" s="48">
        <v>0</v>
      </c>
      <c r="J31" s="50">
        <v>0</v>
      </c>
      <c r="K31" s="39">
        <f t="shared" ref="K31:L31" si="135">SUM(C31,E31,G31,I31)</f>
        <v>1</v>
      </c>
      <c r="L31" s="39">
        <f t="shared" si="135"/>
        <v>0</v>
      </c>
      <c r="M31" s="51">
        <v>0</v>
      </c>
      <c r="N31" s="49">
        <v>0</v>
      </c>
      <c r="O31" s="48">
        <v>1</v>
      </c>
      <c r="P31" s="49">
        <v>0</v>
      </c>
      <c r="Q31" s="48">
        <v>0</v>
      </c>
      <c r="R31" s="49">
        <v>0</v>
      </c>
      <c r="S31" s="48">
        <v>2</v>
      </c>
      <c r="T31" s="49">
        <v>0</v>
      </c>
      <c r="U31" s="48">
        <v>0</v>
      </c>
      <c r="V31" s="49">
        <v>0</v>
      </c>
      <c r="W31" s="48">
        <v>0</v>
      </c>
      <c r="X31" s="50">
        <v>0</v>
      </c>
      <c r="Y31" s="39">
        <f t="shared" ref="Y31:Z31" si="136">SUM(M31,O31,Q31,S31,U31,W31)</f>
        <v>3</v>
      </c>
      <c r="Z31" s="39">
        <f t="shared" si="136"/>
        <v>0</v>
      </c>
      <c r="AA31" s="51">
        <v>0</v>
      </c>
      <c r="AB31" s="49">
        <v>0</v>
      </c>
      <c r="AC31" s="48">
        <v>0</v>
      </c>
      <c r="AD31" s="49">
        <v>0</v>
      </c>
      <c r="AE31" s="48">
        <v>0</v>
      </c>
      <c r="AF31" s="49">
        <v>0</v>
      </c>
      <c r="AG31" s="48">
        <v>0</v>
      </c>
      <c r="AH31" s="50">
        <v>0</v>
      </c>
      <c r="AI31" s="41">
        <f t="shared" ref="AI31:AJ31" si="137">SUM(AA31,AC31,AE31)</f>
        <v>0</v>
      </c>
      <c r="AJ31" s="41">
        <f t="shared" si="137"/>
        <v>0</v>
      </c>
      <c r="AK31" s="52"/>
      <c r="AL31" s="53"/>
      <c r="AM31" s="48">
        <v>0</v>
      </c>
      <c r="AN31" s="49">
        <v>0</v>
      </c>
      <c r="AO31" s="48">
        <v>0</v>
      </c>
      <c r="AP31" s="49">
        <v>0</v>
      </c>
      <c r="AQ31" s="48">
        <v>0</v>
      </c>
      <c r="AR31" s="50">
        <v>0</v>
      </c>
      <c r="AS31" s="39">
        <f t="shared" ref="AS31:AT31" si="138">SUM(AG31,AM31,AO31,AQ31)</f>
        <v>0</v>
      </c>
      <c r="AT31" s="39">
        <f t="shared" si="138"/>
        <v>0</v>
      </c>
      <c r="AU31" s="51">
        <v>0</v>
      </c>
      <c r="AV31" s="54">
        <v>0</v>
      </c>
      <c r="AW31" s="48">
        <v>0</v>
      </c>
      <c r="AX31" s="54">
        <v>0</v>
      </c>
      <c r="AY31" s="55">
        <v>0</v>
      </c>
      <c r="AZ31" s="54">
        <v>0</v>
      </c>
      <c r="BA31" s="48">
        <v>0</v>
      </c>
      <c r="BB31" s="54">
        <v>0</v>
      </c>
      <c r="BC31" s="46">
        <f t="shared" ref="BC31:BD31" si="139">SUM(C31,E31,G31,I31,M31,O31,Q31,S31,U31,W31,AA31,AC31,AE31,AG31,AK31,AM31,AO31,AQ31,AU31,AW31,AY31,BA31)</f>
        <v>4</v>
      </c>
      <c r="BD31" s="43">
        <f t="shared" si="139"/>
        <v>0</v>
      </c>
    </row>
    <row r="32" spans="1:56" ht="15.75" customHeight="1" x14ac:dyDescent="0.2">
      <c r="A32" s="125"/>
      <c r="B32" s="47" t="s">
        <v>133</v>
      </c>
      <c r="C32" s="48">
        <v>0</v>
      </c>
      <c r="D32" s="49">
        <v>0</v>
      </c>
      <c r="E32" s="48">
        <v>1</v>
      </c>
      <c r="F32" s="49">
        <v>0</v>
      </c>
      <c r="G32" s="48">
        <v>0</v>
      </c>
      <c r="H32" s="49">
        <v>0</v>
      </c>
      <c r="I32" s="48">
        <v>1</v>
      </c>
      <c r="J32" s="50">
        <v>0</v>
      </c>
      <c r="K32" s="39">
        <f t="shared" ref="K32:L32" si="140">SUM(C32,E32,G32,I32)</f>
        <v>2</v>
      </c>
      <c r="L32" s="39">
        <f t="shared" si="140"/>
        <v>0</v>
      </c>
      <c r="M32" s="51">
        <v>0</v>
      </c>
      <c r="N32" s="49">
        <v>0</v>
      </c>
      <c r="O32" s="48">
        <v>27</v>
      </c>
      <c r="P32" s="49">
        <v>0</v>
      </c>
      <c r="Q32" s="48">
        <v>3</v>
      </c>
      <c r="R32" s="49">
        <v>0</v>
      </c>
      <c r="S32" s="48">
        <v>5</v>
      </c>
      <c r="T32" s="49">
        <v>0</v>
      </c>
      <c r="U32" s="48">
        <v>13</v>
      </c>
      <c r="V32" s="49">
        <v>1</v>
      </c>
      <c r="W32" s="48">
        <v>2</v>
      </c>
      <c r="X32" s="50">
        <v>0</v>
      </c>
      <c r="Y32" s="39">
        <f t="shared" ref="Y32:Z32" si="141">SUM(M32,O32,Q32,S32,U32,W32)</f>
        <v>50</v>
      </c>
      <c r="Z32" s="39">
        <f t="shared" si="141"/>
        <v>1</v>
      </c>
      <c r="AA32" s="51">
        <v>5</v>
      </c>
      <c r="AB32" s="49">
        <v>0</v>
      </c>
      <c r="AC32" s="48">
        <v>1</v>
      </c>
      <c r="AD32" s="49">
        <v>0</v>
      </c>
      <c r="AE32" s="48">
        <v>0</v>
      </c>
      <c r="AF32" s="49">
        <v>0</v>
      </c>
      <c r="AG32" s="48">
        <v>1</v>
      </c>
      <c r="AH32" s="50">
        <v>0</v>
      </c>
      <c r="AI32" s="41">
        <f t="shared" ref="AI32:AJ32" si="142">SUM(AA32,AC32,AE32)</f>
        <v>6</v>
      </c>
      <c r="AJ32" s="41">
        <f t="shared" si="142"/>
        <v>0</v>
      </c>
      <c r="AK32" s="52"/>
      <c r="AL32" s="53"/>
      <c r="AM32" s="48">
        <v>0</v>
      </c>
      <c r="AN32" s="49">
        <v>0</v>
      </c>
      <c r="AO32" s="48">
        <v>81</v>
      </c>
      <c r="AP32" s="49">
        <v>0</v>
      </c>
      <c r="AQ32" s="48">
        <v>0</v>
      </c>
      <c r="AR32" s="50">
        <v>0</v>
      </c>
      <c r="AS32" s="39">
        <f t="shared" ref="AS32:AT32" si="143">SUM(AG32,AM32,AO32,AQ32)</f>
        <v>82</v>
      </c>
      <c r="AT32" s="39">
        <f t="shared" si="143"/>
        <v>0</v>
      </c>
      <c r="AU32" s="51">
        <v>0</v>
      </c>
      <c r="AV32" s="54">
        <v>0</v>
      </c>
      <c r="AW32" s="48">
        <v>0</v>
      </c>
      <c r="AX32" s="54">
        <v>0</v>
      </c>
      <c r="AY32" s="55">
        <v>2</v>
      </c>
      <c r="AZ32" s="54">
        <v>0</v>
      </c>
      <c r="BA32" s="48">
        <v>0</v>
      </c>
      <c r="BB32" s="54">
        <v>0</v>
      </c>
      <c r="BC32" s="46">
        <f t="shared" ref="BC32:BD32" si="144">SUM(C32,E32,G32,I32,M32,O32,Q32,S32,U32,W32,AA32,AC32,AE32,AG32,AK32,AM32,AO32,AQ32,AU32,AW32,AY32,BA32)</f>
        <v>142</v>
      </c>
      <c r="BD32" s="43">
        <f t="shared" si="144"/>
        <v>1</v>
      </c>
    </row>
    <row r="33" spans="1:56" ht="15.75" customHeight="1" x14ac:dyDescent="0.2">
      <c r="A33" s="125"/>
      <c r="B33" s="47" t="s">
        <v>134</v>
      </c>
      <c r="C33" s="48">
        <v>0</v>
      </c>
      <c r="D33" s="49">
        <v>0</v>
      </c>
      <c r="E33" s="48">
        <v>4</v>
      </c>
      <c r="F33" s="49">
        <v>0</v>
      </c>
      <c r="G33" s="48">
        <v>1</v>
      </c>
      <c r="H33" s="49">
        <v>0</v>
      </c>
      <c r="I33" s="48">
        <v>0</v>
      </c>
      <c r="J33" s="50">
        <v>0</v>
      </c>
      <c r="K33" s="39">
        <f t="shared" ref="K33:L33" si="145">SUM(C33,E33,G33,I33)</f>
        <v>5</v>
      </c>
      <c r="L33" s="39">
        <f t="shared" si="145"/>
        <v>0</v>
      </c>
      <c r="M33" s="51">
        <v>0</v>
      </c>
      <c r="N33" s="49">
        <v>2</v>
      </c>
      <c r="O33" s="48">
        <v>2</v>
      </c>
      <c r="P33" s="49">
        <v>0</v>
      </c>
      <c r="Q33" s="48">
        <v>2</v>
      </c>
      <c r="R33" s="49">
        <v>0</v>
      </c>
      <c r="S33" s="48">
        <v>0</v>
      </c>
      <c r="T33" s="49">
        <v>0</v>
      </c>
      <c r="U33" s="48">
        <v>0</v>
      </c>
      <c r="V33" s="49">
        <v>0</v>
      </c>
      <c r="W33" s="48">
        <v>1</v>
      </c>
      <c r="X33" s="50">
        <v>0</v>
      </c>
      <c r="Y33" s="39">
        <f t="shared" ref="Y33:Z33" si="146">SUM(M33,O33,Q33,S33,U33,W33)</f>
        <v>5</v>
      </c>
      <c r="Z33" s="39">
        <f t="shared" si="146"/>
        <v>2</v>
      </c>
      <c r="AA33" s="51">
        <v>0</v>
      </c>
      <c r="AB33" s="49">
        <v>0</v>
      </c>
      <c r="AC33" s="48">
        <v>1</v>
      </c>
      <c r="AD33" s="49">
        <v>0</v>
      </c>
      <c r="AE33" s="48">
        <v>0</v>
      </c>
      <c r="AF33" s="49">
        <v>0</v>
      </c>
      <c r="AG33" s="48">
        <v>0</v>
      </c>
      <c r="AH33" s="50">
        <v>0</v>
      </c>
      <c r="AI33" s="41">
        <f t="shared" ref="AI33:AJ33" si="147">SUM(AA33,AC33,AE33)</f>
        <v>1</v>
      </c>
      <c r="AJ33" s="41">
        <f t="shared" si="147"/>
        <v>0</v>
      </c>
      <c r="AK33" s="52"/>
      <c r="AL33" s="53"/>
      <c r="AM33" s="48">
        <v>0</v>
      </c>
      <c r="AN33" s="49">
        <v>3</v>
      </c>
      <c r="AO33" s="48">
        <v>1</v>
      </c>
      <c r="AP33" s="49">
        <v>0</v>
      </c>
      <c r="AQ33" s="48">
        <v>0</v>
      </c>
      <c r="AR33" s="50">
        <v>0</v>
      </c>
      <c r="AS33" s="39">
        <f t="shared" ref="AS33:AT33" si="148">SUM(AG33,AM33,AO33,AQ33)</f>
        <v>1</v>
      </c>
      <c r="AT33" s="39">
        <f t="shared" si="148"/>
        <v>3</v>
      </c>
      <c r="AU33" s="51">
        <v>0</v>
      </c>
      <c r="AV33" s="54">
        <v>0</v>
      </c>
      <c r="AW33" s="48">
        <v>0</v>
      </c>
      <c r="AX33" s="54">
        <v>0</v>
      </c>
      <c r="AY33" s="55">
        <v>1</v>
      </c>
      <c r="AZ33" s="54">
        <v>0</v>
      </c>
      <c r="BA33" s="48">
        <v>0</v>
      </c>
      <c r="BB33" s="54">
        <v>0</v>
      </c>
      <c r="BC33" s="46">
        <f t="shared" ref="BC33:BD33" si="149">SUM(C33,E33,G33,I33,M33,O33,Q33,S33,U33,W33,AA33,AC33,AE33,AG33,AK33,AM33,AO33,AQ33,AU33,AW33,AY33,BA33)</f>
        <v>13</v>
      </c>
      <c r="BD33" s="43">
        <f t="shared" si="149"/>
        <v>5</v>
      </c>
    </row>
    <row r="34" spans="1:56" ht="12.75" x14ac:dyDescent="0.2">
      <c r="A34" s="126"/>
      <c r="B34" s="57" t="s">
        <v>135</v>
      </c>
      <c r="C34" s="58">
        <v>0</v>
      </c>
      <c r="D34" s="59">
        <v>0</v>
      </c>
      <c r="E34" s="58">
        <v>0</v>
      </c>
      <c r="F34" s="59">
        <v>0</v>
      </c>
      <c r="G34" s="58">
        <v>0</v>
      </c>
      <c r="H34" s="59">
        <v>0</v>
      </c>
      <c r="I34" s="58">
        <v>0</v>
      </c>
      <c r="J34" s="60">
        <v>0</v>
      </c>
      <c r="K34" s="39">
        <f t="shared" ref="K34:L34" si="150">SUM(C34,E34,G34,I34)</f>
        <v>0</v>
      </c>
      <c r="L34" s="39">
        <f t="shared" si="150"/>
        <v>0</v>
      </c>
      <c r="M34" s="61">
        <v>0</v>
      </c>
      <c r="N34" s="59">
        <v>2</v>
      </c>
      <c r="O34" s="58">
        <v>35</v>
      </c>
      <c r="P34" s="59">
        <v>0</v>
      </c>
      <c r="Q34" s="58">
        <v>1</v>
      </c>
      <c r="R34" s="59">
        <v>0</v>
      </c>
      <c r="S34" s="58">
        <v>13</v>
      </c>
      <c r="T34" s="59">
        <v>0</v>
      </c>
      <c r="U34" s="58">
        <v>11</v>
      </c>
      <c r="V34" s="59">
        <v>1</v>
      </c>
      <c r="W34" s="58">
        <v>0</v>
      </c>
      <c r="X34" s="60">
        <v>0</v>
      </c>
      <c r="Y34" s="39">
        <f t="shared" ref="Y34:Z34" si="151">SUM(M34,O34,Q34,S34,U34,W34)</f>
        <v>60</v>
      </c>
      <c r="Z34" s="39">
        <f t="shared" si="151"/>
        <v>3</v>
      </c>
      <c r="AA34" s="61">
        <v>3</v>
      </c>
      <c r="AB34" s="59">
        <v>0</v>
      </c>
      <c r="AC34" s="58">
        <v>4</v>
      </c>
      <c r="AD34" s="59">
        <v>0</v>
      </c>
      <c r="AE34" s="58">
        <v>1</v>
      </c>
      <c r="AF34" s="59">
        <v>0</v>
      </c>
      <c r="AG34" s="58">
        <v>0</v>
      </c>
      <c r="AH34" s="60">
        <v>0</v>
      </c>
      <c r="AI34" s="41">
        <f t="shared" ref="AI34:AJ34" si="152">SUM(AA34,AC34,AE34)</f>
        <v>8</v>
      </c>
      <c r="AJ34" s="41">
        <f t="shared" si="152"/>
        <v>0</v>
      </c>
      <c r="AK34" s="62"/>
      <c r="AL34" s="63"/>
      <c r="AM34" s="58">
        <v>0</v>
      </c>
      <c r="AN34" s="59">
        <v>0</v>
      </c>
      <c r="AO34" s="58">
        <v>0</v>
      </c>
      <c r="AP34" s="59">
        <v>0</v>
      </c>
      <c r="AQ34" s="58">
        <v>0</v>
      </c>
      <c r="AR34" s="60">
        <v>0</v>
      </c>
      <c r="AS34" s="39">
        <f t="shared" ref="AS34:AT34" si="153">SUM(AG34,AM34,AO34,AQ34)</f>
        <v>0</v>
      </c>
      <c r="AT34" s="39">
        <f t="shared" si="153"/>
        <v>0</v>
      </c>
      <c r="AU34" s="61">
        <v>0</v>
      </c>
      <c r="AV34" s="64">
        <v>0</v>
      </c>
      <c r="AW34" s="58">
        <v>0</v>
      </c>
      <c r="AX34" s="64">
        <v>0</v>
      </c>
      <c r="AY34" s="65">
        <v>1</v>
      </c>
      <c r="AZ34" s="64">
        <v>0</v>
      </c>
      <c r="BA34" s="58">
        <v>0</v>
      </c>
      <c r="BB34" s="64">
        <v>0</v>
      </c>
      <c r="BC34" s="46">
        <f t="shared" ref="BC34:BD34" si="154">SUM(C34,E34,G34,I34,M34,O34,Q34,S34,U34,W34,AA34,AC34,AE34,AG34,AK34,AM34,AO34,AQ34,AU34,AW34,AY34,BA34)</f>
        <v>69</v>
      </c>
      <c r="BD34" s="43">
        <f t="shared" si="154"/>
        <v>3</v>
      </c>
    </row>
    <row r="35" spans="1:56" ht="15.75" customHeight="1" x14ac:dyDescent="0.2">
      <c r="A35" s="128" t="s">
        <v>42</v>
      </c>
      <c r="B35" s="75" t="s">
        <v>136</v>
      </c>
      <c r="C35" s="67">
        <v>0</v>
      </c>
      <c r="D35" s="68">
        <v>0</v>
      </c>
      <c r="E35" s="74">
        <v>0</v>
      </c>
      <c r="F35" s="73">
        <v>0</v>
      </c>
      <c r="G35" s="67">
        <v>25</v>
      </c>
      <c r="H35" s="68">
        <v>0</v>
      </c>
      <c r="I35" s="67">
        <v>31</v>
      </c>
      <c r="J35" s="69">
        <v>0</v>
      </c>
      <c r="K35" s="39">
        <f t="shared" ref="K35:L35" si="155">SUM(C35,E35,G35,I35)</f>
        <v>56</v>
      </c>
      <c r="L35" s="39">
        <f t="shared" si="155"/>
        <v>0</v>
      </c>
      <c r="M35" s="70">
        <v>0</v>
      </c>
      <c r="N35" s="68">
        <v>0</v>
      </c>
      <c r="O35" s="67">
        <v>155</v>
      </c>
      <c r="P35" s="68">
        <v>0</v>
      </c>
      <c r="Q35" s="67">
        <v>54</v>
      </c>
      <c r="R35" s="68">
        <v>0</v>
      </c>
      <c r="S35" s="67">
        <v>0</v>
      </c>
      <c r="T35" s="68">
        <v>0</v>
      </c>
      <c r="U35" s="67">
        <v>1</v>
      </c>
      <c r="V35" s="68">
        <v>0</v>
      </c>
      <c r="W35" s="67">
        <v>0</v>
      </c>
      <c r="X35" s="69">
        <v>0</v>
      </c>
      <c r="Y35" s="39">
        <f t="shared" ref="Y35:Z35" si="156">SUM(M35,O35,Q35,S35,U35,W35)</f>
        <v>210</v>
      </c>
      <c r="Z35" s="39">
        <f t="shared" si="156"/>
        <v>0</v>
      </c>
      <c r="AA35" s="70">
        <v>1</v>
      </c>
      <c r="AB35" s="68">
        <v>0</v>
      </c>
      <c r="AC35" s="67">
        <v>2</v>
      </c>
      <c r="AD35" s="68">
        <v>0</v>
      </c>
      <c r="AE35" s="67">
        <v>0</v>
      </c>
      <c r="AF35" s="68">
        <v>0</v>
      </c>
      <c r="AG35" s="67">
        <v>4</v>
      </c>
      <c r="AH35" s="69">
        <v>0</v>
      </c>
      <c r="AI35" s="41">
        <f t="shared" ref="AI35:AJ35" si="157">SUM(AA35,AC35,AE35)</f>
        <v>3</v>
      </c>
      <c r="AJ35" s="41">
        <f t="shared" si="157"/>
        <v>0</v>
      </c>
      <c r="AK35" s="71"/>
      <c r="AL35" s="72"/>
      <c r="AM35" s="67">
        <v>0</v>
      </c>
      <c r="AN35" s="68">
        <v>0</v>
      </c>
      <c r="AO35" s="67">
        <v>0</v>
      </c>
      <c r="AP35" s="68">
        <v>0</v>
      </c>
      <c r="AQ35" s="67">
        <v>0</v>
      </c>
      <c r="AR35" s="69">
        <v>0</v>
      </c>
      <c r="AS35" s="39">
        <f t="shared" ref="AS35:AT35" si="158">SUM(AG35,AM35,AO35,AQ35)</f>
        <v>4</v>
      </c>
      <c r="AT35" s="39">
        <f t="shared" si="158"/>
        <v>0</v>
      </c>
      <c r="AU35" s="70">
        <v>0</v>
      </c>
      <c r="AV35" s="73">
        <v>0</v>
      </c>
      <c r="AW35" s="67">
        <v>0</v>
      </c>
      <c r="AX35" s="73">
        <v>0</v>
      </c>
      <c r="AY35" s="67">
        <v>0</v>
      </c>
      <c r="AZ35" s="73">
        <v>0</v>
      </c>
      <c r="BA35" s="67">
        <v>0</v>
      </c>
      <c r="BB35" s="73">
        <v>0</v>
      </c>
      <c r="BC35" s="46">
        <f t="shared" ref="BC35:BD35" si="159">SUM(C35,E35,G35,I35,M35,O35,Q35,S35,U35,W35,AA35,AC35,AE35,AG35,AK35,AM35,AO35,AQ35,AU35,AW35,AY35,BA35)</f>
        <v>273</v>
      </c>
      <c r="BD35" s="43">
        <f t="shared" si="159"/>
        <v>0</v>
      </c>
    </row>
    <row r="36" spans="1:56" ht="15.75" customHeight="1" x14ac:dyDescent="0.2">
      <c r="A36" s="129"/>
      <c r="B36" s="56" t="s">
        <v>137</v>
      </c>
      <c r="C36" s="48">
        <v>0</v>
      </c>
      <c r="D36" s="49">
        <v>0</v>
      </c>
      <c r="E36" s="48">
        <v>1</v>
      </c>
      <c r="F36" s="49">
        <v>0</v>
      </c>
      <c r="G36" s="48">
        <v>0</v>
      </c>
      <c r="H36" s="49">
        <v>0</v>
      </c>
      <c r="I36" s="48">
        <v>0</v>
      </c>
      <c r="J36" s="50">
        <v>0</v>
      </c>
      <c r="K36" s="39">
        <f t="shared" ref="K36:L36" si="160">SUM(C36,E36,G36,I36)</f>
        <v>1</v>
      </c>
      <c r="L36" s="39">
        <f t="shared" si="160"/>
        <v>0</v>
      </c>
      <c r="M36" s="51">
        <v>0</v>
      </c>
      <c r="N36" s="49">
        <v>1</v>
      </c>
      <c r="O36" s="48">
        <v>2</v>
      </c>
      <c r="P36" s="49">
        <v>0</v>
      </c>
      <c r="Q36" s="48">
        <v>7</v>
      </c>
      <c r="R36" s="49">
        <v>0</v>
      </c>
      <c r="S36" s="48">
        <v>5</v>
      </c>
      <c r="T36" s="49">
        <v>0</v>
      </c>
      <c r="U36" s="48">
        <v>3</v>
      </c>
      <c r="V36" s="49">
        <v>0</v>
      </c>
      <c r="W36" s="48">
        <v>4</v>
      </c>
      <c r="X36" s="50">
        <v>0</v>
      </c>
      <c r="Y36" s="39">
        <f t="shared" ref="Y36:Z36" si="161">SUM(M36,O36,Q36,S36,U36,W36)</f>
        <v>21</v>
      </c>
      <c r="Z36" s="39">
        <f t="shared" si="161"/>
        <v>1</v>
      </c>
      <c r="AA36" s="51">
        <v>1</v>
      </c>
      <c r="AB36" s="49">
        <v>0</v>
      </c>
      <c r="AC36" s="48">
        <v>0</v>
      </c>
      <c r="AD36" s="49">
        <v>0</v>
      </c>
      <c r="AE36" s="48">
        <v>0</v>
      </c>
      <c r="AF36" s="49">
        <v>0</v>
      </c>
      <c r="AG36" s="48">
        <v>7</v>
      </c>
      <c r="AH36" s="50">
        <v>0</v>
      </c>
      <c r="AI36" s="41">
        <f t="shared" ref="AI36:AJ36" si="162">SUM(AA36,AC36,AE36)</f>
        <v>1</v>
      </c>
      <c r="AJ36" s="41">
        <f t="shared" si="162"/>
        <v>0</v>
      </c>
      <c r="AK36" s="52"/>
      <c r="AL36" s="53"/>
      <c r="AM36" s="48">
        <v>0</v>
      </c>
      <c r="AN36" s="49">
        <v>0</v>
      </c>
      <c r="AO36" s="48">
        <v>0</v>
      </c>
      <c r="AP36" s="49">
        <v>0</v>
      </c>
      <c r="AQ36" s="48">
        <v>0</v>
      </c>
      <c r="AR36" s="50">
        <v>0</v>
      </c>
      <c r="AS36" s="39">
        <f t="shared" ref="AS36:AT36" si="163">SUM(AG36,AM36,AO36,AQ36)</f>
        <v>7</v>
      </c>
      <c r="AT36" s="39">
        <f t="shared" si="163"/>
        <v>0</v>
      </c>
      <c r="AU36" s="51">
        <v>0</v>
      </c>
      <c r="AV36" s="54">
        <v>0</v>
      </c>
      <c r="AW36" s="48">
        <v>0</v>
      </c>
      <c r="AX36" s="54">
        <v>0</v>
      </c>
      <c r="AY36" s="48">
        <v>0</v>
      </c>
      <c r="AZ36" s="54">
        <v>0</v>
      </c>
      <c r="BA36" s="48">
        <v>0</v>
      </c>
      <c r="BB36" s="54">
        <v>0</v>
      </c>
      <c r="BC36" s="46">
        <f t="shared" ref="BC36:BD36" si="164">SUM(C36,E36,G36,I36,M36,O36,Q36,S36,U36,W36,AA36,AC36,AE36,AG36,AK36,AM36,AO36,AQ36,AU36,AW36,AY36,BA36)</f>
        <v>30</v>
      </c>
      <c r="BD36" s="43">
        <f t="shared" si="164"/>
        <v>1</v>
      </c>
    </row>
    <row r="37" spans="1:56" ht="15.75" customHeight="1" x14ac:dyDescent="0.2">
      <c r="A37" s="129"/>
      <c r="B37" s="56" t="s">
        <v>138</v>
      </c>
      <c r="C37" s="48">
        <v>0</v>
      </c>
      <c r="D37" s="49">
        <v>0</v>
      </c>
      <c r="E37" s="55">
        <v>0</v>
      </c>
      <c r="F37" s="54">
        <v>0</v>
      </c>
      <c r="G37" s="48">
        <v>0</v>
      </c>
      <c r="H37" s="49">
        <v>0</v>
      </c>
      <c r="I37" s="48">
        <v>0</v>
      </c>
      <c r="J37" s="50">
        <v>0</v>
      </c>
      <c r="K37" s="39">
        <f t="shared" ref="K37:L37" si="165">SUM(C37,E37,G37,I37)</f>
        <v>0</v>
      </c>
      <c r="L37" s="39">
        <f t="shared" si="165"/>
        <v>0</v>
      </c>
      <c r="M37" s="51">
        <v>0</v>
      </c>
      <c r="N37" s="49">
        <v>0</v>
      </c>
      <c r="O37" s="48">
        <v>0</v>
      </c>
      <c r="P37" s="49">
        <v>0</v>
      </c>
      <c r="Q37" s="48">
        <v>5</v>
      </c>
      <c r="R37" s="49">
        <v>0</v>
      </c>
      <c r="S37" s="48">
        <v>0</v>
      </c>
      <c r="T37" s="49">
        <v>0</v>
      </c>
      <c r="U37" s="48">
        <v>0</v>
      </c>
      <c r="V37" s="49">
        <v>0</v>
      </c>
      <c r="W37" s="48">
        <v>0</v>
      </c>
      <c r="X37" s="50">
        <v>0</v>
      </c>
      <c r="Y37" s="39">
        <f t="shared" ref="Y37:Z37" si="166">SUM(M37,O37,Q37,S37,U37,W37)</f>
        <v>5</v>
      </c>
      <c r="Z37" s="39">
        <f t="shared" si="166"/>
        <v>0</v>
      </c>
      <c r="AA37" s="51">
        <v>0</v>
      </c>
      <c r="AB37" s="49">
        <v>0</v>
      </c>
      <c r="AC37" s="48">
        <v>0</v>
      </c>
      <c r="AD37" s="49">
        <v>0</v>
      </c>
      <c r="AE37" s="48">
        <v>0</v>
      </c>
      <c r="AF37" s="49">
        <v>0</v>
      </c>
      <c r="AG37" s="48">
        <v>3</v>
      </c>
      <c r="AH37" s="50">
        <v>0</v>
      </c>
      <c r="AI37" s="41">
        <f t="shared" ref="AI37:AJ37" si="167">SUM(AA37,AC37,AE37)</f>
        <v>0</v>
      </c>
      <c r="AJ37" s="41">
        <f t="shared" si="167"/>
        <v>0</v>
      </c>
      <c r="AK37" s="52"/>
      <c r="AL37" s="53"/>
      <c r="AM37" s="48">
        <v>0</v>
      </c>
      <c r="AN37" s="49">
        <v>0</v>
      </c>
      <c r="AO37" s="48">
        <v>0</v>
      </c>
      <c r="AP37" s="49">
        <v>0</v>
      </c>
      <c r="AQ37" s="48">
        <v>0</v>
      </c>
      <c r="AR37" s="50">
        <v>0</v>
      </c>
      <c r="AS37" s="39">
        <f t="shared" ref="AS37:AT37" si="168">SUM(AG37,AM37,AO37,AQ37)</f>
        <v>3</v>
      </c>
      <c r="AT37" s="39">
        <f t="shared" si="168"/>
        <v>0</v>
      </c>
      <c r="AU37" s="51">
        <v>0</v>
      </c>
      <c r="AV37" s="54">
        <v>0</v>
      </c>
      <c r="AW37" s="48">
        <v>0</v>
      </c>
      <c r="AX37" s="54">
        <v>0</v>
      </c>
      <c r="AY37" s="48">
        <v>0</v>
      </c>
      <c r="AZ37" s="54">
        <v>0</v>
      </c>
      <c r="BA37" s="48">
        <v>0</v>
      </c>
      <c r="BB37" s="54">
        <v>0</v>
      </c>
      <c r="BC37" s="46">
        <f t="shared" ref="BC37:BD37" si="169">SUM(C37,E37,G37,I37,M37,O37,Q37,S37,U37,W37,AA37,AC37,AE37,AG37,AK37,AM37,AO37,AQ37,AU37,AW37,AY37,BA37)</f>
        <v>8</v>
      </c>
      <c r="BD37" s="43">
        <f t="shared" si="169"/>
        <v>0</v>
      </c>
    </row>
    <row r="38" spans="1:56" ht="15.75" customHeight="1" x14ac:dyDescent="0.2">
      <c r="A38" s="129"/>
      <c r="B38" s="56" t="s">
        <v>139</v>
      </c>
      <c r="C38" s="48">
        <v>0</v>
      </c>
      <c r="D38" s="49">
        <v>0</v>
      </c>
      <c r="E38" s="55">
        <v>0</v>
      </c>
      <c r="F38" s="54">
        <v>0</v>
      </c>
      <c r="G38" s="48">
        <v>0</v>
      </c>
      <c r="H38" s="49">
        <v>0</v>
      </c>
      <c r="I38" s="48">
        <v>0</v>
      </c>
      <c r="J38" s="50">
        <v>0</v>
      </c>
      <c r="K38" s="39">
        <f t="shared" ref="K38:L38" si="170">SUM(C38,E38,G38,I38)</f>
        <v>0</v>
      </c>
      <c r="L38" s="39">
        <f t="shared" si="170"/>
        <v>0</v>
      </c>
      <c r="M38" s="51">
        <v>0</v>
      </c>
      <c r="N38" s="49">
        <v>0</v>
      </c>
      <c r="O38" s="48">
        <v>1</v>
      </c>
      <c r="P38" s="49">
        <v>0</v>
      </c>
      <c r="Q38" s="48">
        <v>2</v>
      </c>
      <c r="R38" s="49">
        <v>0</v>
      </c>
      <c r="S38" s="48">
        <v>0</v>
      </c>
      <c r="T38" s="49">
        <v>0</v>
      </c>
      <c r="U38" s="48">
        <v>0</v>
      </c>
      <c r="V38" s="49">
        <v>0</v>
      </c>
      <c r="W38" s="48">
        <v>0</v>
      </c>
      <c r="X38" s="50">
        <v>0</v>
      </c>
      <c r="Y38" s="39">
        <f t="shared" ref="Y38:Z38" si="171">SUM(M38,O38,Q38,S38,U38,W38)</f>
        <v>3</v>
      </c>
      <c r="Z38" s="39">
        <f t="shared" si="171"/>
        <v>0</v>
      </c>
      <c r="AA38" s="51">
        <v>0</v>
      </c>
      <c r="AB38" s="49">
        <v>0</v>
      </c>
      <c r="AC38" s="48">
        <v>0</v>
      </c>
      <c r="AD38" s="49">
        <v>0</v>
      </c>
      <c r="AE38" s="48">
        <v>0</v>
      </c>
      <c r="AF38" s="49">
        <v>0</v>
      </c>
      <c r="AG38" s="48">
        <v>1</v>
      </c>
      <c r="AH38" s="50">
        <v>0</v>
      </c>
      <c r="AI38" s="41">
        <f t="shared" ref="AI38:AJ38" si="172">SUM(AA38,AC38,AE38)</f>
        <v>0</v>
      </c>
      <c r="AJ38" s="41">
        <f t="shared" si="172"/>
        <v>0</v>
      </c>
      <c r="AK38" s="52"/>
      <c r="AL38" s="53"/>
      <c r="AM38" s="48">
        <v>0</v>
      </c>
      <c r="AN38" s="49">
        <v>0</v>
      </c>
      <c r="AO38" s="48">
        <v>0</v>
      </c>
      <c r="AP38" s="49">
        <v>0</v>
      </c>
      <c r="AQ38" s="48">
        <v>0</v>
      </c>
      <c r="AR38" s="50">
        <v>0</v>
      </c>
      <c r="AS38" s="39">
        <f t="shared" ref="AS38:AT38" si="173">SUM(AG38,AM38,AO38,AQ38)</f>
        <v>1</v>
      </c>
      <c r="AT38" s="39">
        <f t="shared" si="173"/>
        <v>0</v>
      </c>
      <c r="AU38" s="51">
        <v>0</v>
      </c>
      <c r="AV38" s="54">
        <v>0</v>
      </c>
      <c r="AW38" s="48">
        <v>0</v>
      </c>
      <c r="AX38" s="54">
        <v>0</v>
      </c>
      <c r="AY38" s="48">
        <v>0</v>
      </c>
      <c r="AZ38" s="54">
        <v>0</v>
      </c>
      <c r="BA38" s="48">
        <v>0</v>
      </c>
      <c r="BB38" s="54">
        <v>0</v>
      </c>
      <c r="BC38" s="46">
        <f t="shared" ref="BC38:BD38" si="174">SUM(C38,E38,G38,I38,M38,O38,Q38,S38,U38,W38,AA38,AC38,AE38,AG38,AK38,AM38,AO38,AQ38,AU38,AW38,AY38,BA38)</f>
        <v>4</v>
      </c>
      <c r="BD38" s="43">
        <f t="shared" si="174"/>
        <v>0</v>
      </c>
    </row>
    <row r="39" spans="1:56" ht="15.75" customHeight="1" x14ac:dyDescent="0.2">
      <c r="A39" s="129"/>
      <c r="B39" s="56" t="s">
        <v>140</v>
      </c>
      <c r="C39" s="48">
        <v>0</v>
      </c>
      <c r="D39" s="49">
        <v>0</v>
      </c>
      <c r="E39" s="55">
        <v>0</v>
      </c>
      <c r="F39" s="54">
        <v>0</v>
      </c>
      <c r="G39" s="48">
        <v>0</v>
      </c>
      <c r="H39" s="49">
        <v>0</v>
      </c>
      <c r="I39" s="48">
        <v>0</v>
      </c>
      <c r="J39" s="50">
        <v>0</v>
      </c>
      <c r="K39" s="39">
        <f t="shared" ref="K39:L39" si="175">SUM(C39,E39,G39,I39)</f>
        <v>0</v>
      </c>
      <c r="L39" s="39">
        <f t="shared" si="175"/>
        <v>0</v>
      </c>
      <c r="M39" s="51">
        <v>0</v>
      </c>
      <c r="N39" s="49">
        <v>0</v>
      </c>
      <c r="O39" s="48">
        <v>0</v>
      </c>
      <c r="P39" s="49">
        <v>0</v>
      </c>
      <c r="Q39" s="48">
        <v>1</v>
      </c>
      <c r="R39" s="49">
        <v>0</v>
      </c>
      <c r="S39" s="48">
        <v>0</v>
      </c>
      <c r="T39" s="49">
        <v>0</v>
      </c>
      <c r="U39" s="48">
        <v>0</v>
      </c>
      <c r="V39" s="49">
        <v>0</v>
      </c>
      <c r="W39" s="48">
        <v>0</v>
      </c>
      <c r="X39" s="50">
        <v>0</v>
      </c>
      <c r="Y39" s="39">
        <f t="shared" ref="Y39:Z39" si="176">SUM(M39,O39,Q39,S39,U39,W39)</f>
        <v>1</v>
      </c>
      <c r="Z39" s="39">
        <f t="shared" si="176"/>
        <v>0</v>
      </c>
      <c r="AA39" s="51">
        <v>0</v>
      </c>
      <c r="AB39" s="49">
        <v>0</v>
      </c>
      <c r="AC39" s="48">
        <v>0</v>
      </c>
      <c r="AD39" s="49">
        <v>0</v>
      </c>
      <c r="AE39" s="48">
        <v>0</v>
      </c>
      <c r="AF39" s="49">
        <v>0</v>
      </c>
      <c r="AG39" s="48">
        <v>0</v>
      </c>
      <c r="AH39" s="50">
        <v>0</v>
      </c>
      <c r="AI39" s="41">
        <f t="shared" ref="AI39:AJ39" si="177">SUM(AA39,AC39,AE39)</f>
        <v>0</v>
      </c>
      <c r="AJ39" s="41">
        <f t="shared" si="177"/>
        <v>0</v>
      </c>
      <c r="AK39" s="52"/>
      <c r="AL39" s="53"/>
      <c r="AM39" s="48">
        <v>0</v>
      </c>
      <c r="AN39" s="49">
        <v>0</v>
      </c>
      <c r="AO39" s="48">
        <v>0</v>
      </c>
      <c r="AP39" s="49">
        <v>0</v>
      </c>
      <c r="AQ39" s="48">
        <v>0</v>
      </c>
      <c r="AR39" s="50">
        <v>0</v>
      </c>
      <c r="AS39" s="39">
        <f t="shared" ref="AS39:AT39" si="178">SUM(AG39,AM39,AO39,AQ39)</f>
        <v>0</v>
      </c>
      <c r="AT39" s="39">
        <f t="shared" si="178"/>
        <v>0</v>
      </c>
      <c r="AU39" s="51">
        <v>0</v>
      </c>
      <c r="AV39" s="54">
        <v>0</v>
      </c>
      <c r="AW39" s="48">
        <v>0</v>
      </c>
      <c r="AX39" s="54">
        <v>0</v>
      </c>
      <c r="AY39" s="48">
        <v>0</v>
      </c>
      <c r="AZ39" s="54">
        <v>0</v>
      </c>
      <c r="BA39" s="48">
        <v>0</v>
      </c>
      <c r="BB39" s="54">
        <v>0</v>
      </c>
      <c r="BC39" s="46">
        <f t="shared" ref="BC39:BD39" si="179">SUM(C39,E39,G39,I39,M39,O39,Q39,S39,U39,W39,AA39,AC39,AE39,AG39,AK39,AM39,AO39,AQ39,AU39,AW39,AY39,BA39)</f>
        <v>1</v>
      </c>
      <c r="BD39" s="43">
        <f t="shared" si="179"/>
        <v>0</v>
      </c>
    </row>
    <row r="40" spans="1:56" ht="15.75" customHeight="1" x14ac:dyDescent="0.2">
      <c r="A40" s="129"/>
      <c r="B40" s="56" t="s">
        <v>141</v>
      </c>
      <c r="C40" s="76">
        <v>0</v>
      </c>
      <c r="D40" s="53">
        <v>0</v>
      </c>
      <c r="E40" s="55">
        <v>0</v>
      </c>
      <c r="F40" s="54">
        <v>0</v>
      </c>
      <c r="G40" s="48">
        <v>1</v>
      </c>
      <c r="H40" s="49">
        <v>0</v>
      </c>
      <c r="I40" s="48">
        <v>0</v>
      </c>
      <c r="J40" s="50">
        <v>0</v>
      </c>
      <c r="K40" s="39">
        <f t="shared" ref="K40:L40" si="180">SUM(C40,E40,G40,I40)</f>
        <v>1</v>
      </c>
      <c r="L40" s="39">
        <f t="shared" si="180"/>
        <v>0</v>
      </c>
      <c r="M40" s="51">
        <v>0</v>
      </c>
      <c r="N40" s="49">
        <v>0</v>
      </c>
      <c r="O40" s="48">
        <v>0</v>
      </c>
      <c r="P40" s="49">
        <v>0</v>
      </c>
      <c r="Q40" s="48">
        <v>0</v>
      </c>
      <c r="R40" s="49">
        <v>0</v>
      </c>
      <c r="S40" s="48">
        <v>0</v>
      </c>
      <c r="T40" s="49">
        <v>0</v>
      </c>
      <c r="U40" s="48">
        <v>0</v>
      </c>
      <c r="V40" s="49">
        <v>0</v>
      </c>
      <c r="W40" s="48">
        <v>0</v>
      </c>
      <c r="X40" s="50">
        <v>0</v>
      </c>
      <c r="Y40" s="39">
        <f t="shared" ref="Y40:Z40" si="181">SUM(M40,O40,Q40,S40,U40,W40)</f>
        <v>0</v>
      </c>
      <c r="Z40" s="39">
        <f t="shared" si="181"/>
        <v>0</v>
      </c>
      <c r="AA40" s="51">
        <v>0</v>
      </c>
      <c r="AB40" s="49">
        <v>0</v>
      </c>
      <c r="AC40" s="48">
        <v>0</v>
      </c>
      <c r="AD40" s="49">
        <v>0</v>
      </c>
      <c r="AE40" s="48">
        <v>0</v>
      </c>
      <c r="AF40" s="49">
        <v>0</v>
      </c>
      <c r="AG40" s="48">
        <v>0</v>
      </c>
      <c r="AH40" s="50">
        <v>0</v>
      </c>
      <c r="AI40" s="41">
        <f t="shared" ref="AI40:AJ40" si="182">SUM(AA40,AC40,AE40)</f>
        <v>0</v>
      </c>
      <c r="AJ40" s="41">
        <f t="shared" si="182"/>
        <v>0</v>
      </c>
      <c r="AK40" s="52"/>
      <c r="AL40" s="53"/>
      <c r="AM40" s="48">
        <v>0</v>
      </c>
      <c r="AN40" s="49">
        <v>0</v>
      </c>
      <c r="AO40" s="48">
        <v>0</v>
      </c>
      <c r="AP40" s="49">
        <v>0</v>
      </c>
      <c r="AQ40" s="48">
        <v>0</v>
      </c>
      <c r="AR40" s="50">
        <v>0</v>
      </c>
      <c r="AS40" s="39">
        <f t="shared" ref="AS40:AT40" si="183">SUM(AG40,AM40,AO40,AQ40)</f>
        <v>0</v>
      </c>
      <c r="AT40" s="39">
        <f t="shared" si="183"/>
        <v>0</v>
      </c>
      <c r="AU40" s="51">
        <v>0</v>
      </c>
      <c r="AV40" s="54">
        <v>0</v>
      </c>
      <c r="AW40" s="48">
        <v>0</v>
      </c>
      <c r="AX40" s="54">
        <v>0</v>
      </c>
      <c r="AY40" s="48">
        <v>0</v>
      </c>
      <c r="AZ40" s="54">
        <v>0</v>
      </c>
      <c r="BA40" s="48">
        <v>0</v>
      </c>
      <c r="BB40" s="54">
        <v>0</v>
      </c>
      <c r="BC40" s="46">
        <f t="shared" ref="BC40:BD40" si="184">SUM(C40,E40,G40,I40,M40,O40,Q40,S40,U40,W40,AA40,AC40,AE40,AG40,AK40,AM40,AO40,AQ40,AU40,AW40,AY40,BA40)</f>
        <v>1</v>
      </c>
      <c r="BD40" s="43">
        <f t="shared" si="184"/>
        <v>0</v>
      </c>
    </row>
    <row r="41" spans="1:56" ht="15.75" customHeight="1" x14ac:dyDescent="0.2">
      <c r="A41" s="129"/>
      <c r="B41" s="56" t="s">
        <v>142</v>
      </c>
      <c r="C41" s="76">
        <v>0</v>
      </c>
      <c r="D41" s="53">
        <v>0</v>
      </c>
      <c r="E41" s="48">
        <v>1</v>
      </c>
      <c r="F41" s="49">
        <v>0</v>
      </c>
      <c r="G41" s="48">
        <v>1</v>
      </c>
      <c r="H41" s="49">
        <v>0</v>
      </c>
      <c r="I41" s="48">
        <v>0</v>
      </c>
      <c r="J41" s="50">
        <v>0</v>
      </c>
      <c r="K41" s="39">
        <f t="shared" ref="K41:L41" si="185">SUM(C41,E41,G41,I41)</f>
        <v>2</v>
      </c>
      <c r="L41" s="39">
        <f t="shared" si="185"/>
        <v>0</v>
      </c>
      <c r="M41" s="51">
        <v>0</v>
      </c>
      <c r="N41" s="49">
        <v>1</v>
      </c>
      <c r="O41" s="48">
        <v>0</v>
      </c>
      <c r="P41" s="49">
        <v>0</v>
      </c>
      <c r="Q41" s="48">
        <v>0</v>
      </c>
      <c r="R41" s="49">
        <v>0</v>
      </c>
      <c r="S41" s="48">
        <v>0</v>
      </c>
      <c r="T41" s="49">
        <v>0</v>
      </c>
      <c r="U41" s="48">
        <v>0</v>
      </c>
      <c r="V41" s="49">
        <v>1</v>
      </c>
      <c r="W41" s="48">
        <v>0</v>
      </c>
      <c r="X41" s="50">
        <v>0</v>
      </c>
      <c r="Y41" s="39">
        <f t="shared" ref="Y41:Z41" si="186">SUM(M41,O41,Q41,S41,U41,W41)</f>
        <v>0</v>
      </c>
      <c r="Z41" s="39">
        <f t="shared" si="186"/>
        <v>2</v>
      </c>
      <c r="AA41" s="51">
        <v>0</v>
      </c>
      <c r="AB41" s="49">
        <v>0</v>
      </c>
      <c r="AC41" s="48">
        <v>0</v>
      </c>
      <c r="AD41" s="49">
        <v>0</v>
      </c>
      <c r="AE41" s="48">
        <v>0</v>
      </c>
      <c r="AF41" s="49">
        <v>0</v>
      </c>
      <c r="AG41" s="48">
        <v>2</v>
      </c>
      <c r="AH41" s="50">
        <v>0</v>
      </c>
      <c r="AI41" s="41">
        <f t="shared" ref="AI41:AJ41" si="187">SUM(AA41,AC41,AE41)</f>
        <v>0</v>
      </c>
      <c r="AJ41" s="41">
        <f t="shared" si="187"/>
        <v>0</v>
      </c>
      <c r="AK41" s="52"/>
      <c r="AL41" s="53"/>
      <c r="AM41" s="48">
        <v>0</v>
      </c>
      <c r="AN41" s="49">
        <v>2</v>
      </c>
      <c r="AO41" s="48">
        <v>0</v>
      </c>
      <c r="AP41" s="49">
        <v>0</v>
      </c>
      <c r="AQ41" s="48">
        <v>0</v>
      </c>
      <c r="AR41" s="50">
        <v>0</v>
      </c>
      <c r="AS41" s="39">
        <f t="shared" ref="AS41:AT41" si="188">SUM(AG41,AM41,AO41,AQ41)</f>
        <v>2</v>
      </c>
      <c r="AT41" s="39">
        <f t="shared" si="188"/>
        <v>2</v>
      </c>
      <c r="AU41" s="51">
        <v>0</v>
      </c>
      <c r="AV41" s="54">
        <v>0</v>
      </c>
      <c r="AW41" s="48">
        <v>0</v>
      </c>
      <c r="AX41" s="54">
        <v>0</v>
      </c>
      <c r="AY41" s="48">
        <v>0</v>
      </c>
      <c r="AZ41" s="54">
        <v>0</v>
      </c>
      <c r="BA41" s="48">
        <v>0</v>
      </c>
      <c r="BB41" s="54">
        <v>0</v>
      </c>
      <c r="BC41" s="46">
        <f t="shared" ref="BC41:BD41" si="189">SUM(C41,E41,G41,I41,M41,O41,Q41,S41,U41,W41,AA41,AC41,AE41,AG41,AK41,AM41,AO41,AQ41,AU41,AW41,AY41,BA41)</f>
        <v>4</v>
      </c>
      <c r="BD41" s="43">
        <f t="shared" si="189"/>
        <v>4</v>
      </c>
    </row>
    <row r="42" spans="1:56" ht="15.75" customHeight="1" x14ac:dyDescent="0.2">
      <c r="A42" s="129"/>
      <c r="B42" s="56" t="s">
        <v>143</v>
      </c>
      <c r="C42" s="76">
        <v>0</v>
      </c>
      <c r="D42" s="53">
        <v>0</v>
      </c>
      <c r="E42" s="55">
        <v>0</v>
      </c>
      <c r="F42" s="54">
        <v>0</v>
      </c>
      <c r="G42" s="48">
        <v>1</v>
      </c>
      <c r="H42" s="49">
        <v>0</v>
      </c>
      <c r="I42" s="48">
        <v>0</v>
      </c>
      <c r="J42" s="50">
        <v>0</v>
      </c>
      <c r="K42" s="39">
        <f t="shared" ref="K42:L42" si="190">SUM(C42,E42,G42,I42)</f>
        <v>1</v>
      </c>
      <c r="L42" s="39">
        <f t="shared" si="190"/>
        <v>0</v>
      </c>
      <c r="M42" s="51">
        <v>0</v>
      </c>
      <c r="N42" s="49">
        <v>0</v>
      </c>
      <c r="O42" s="48">
        <v>1</v>
      </c>
      <c r="P42" s="49">
        <v>0</v>
      </c>
      <c r="Q42" s="48">
        <v>0</v>
      </c>
      <c r="R42" s="49">
        <v>0</v>
      </c>
      <c r="S42" s="48">
        <v>0</v>
      </c>
      <c r="T42" s="49">
        <v>0</v>
      </c>
      <c r="U42" s="48">
        <v>0</v>
      </c>
      <c r="V42" s="49">
        <v>0</v>
      </c>
      <c r="W42" s="48">
        <v>0</v>
      </c>
      <c r="X42" s="50">
        <v>0</v>
      </c>
      <c r="Y42" s="39">
        <f t="shared" ref="Y42:Z42" si="191">SUM(M42,O42,Q42,S42,U42,W42)</f>
        <v>1</v>
      </c>
      <c r="Z42" s="39">
        <f t="shared" si="191"/>
        <v>0</v>
      </c>
      <c r="AA42" s="51">
        <v>0</v>
      </c>
      <c r="AB42" s="49">
        <v>0</v>
      </c>
      <c r="AC42" s="48">
        <v>0</v>
      </c>
      <c r="AD42" s="49">
        <v>0</v>
      </c>
      <c r="AE42" s="48">
        <v>0</v>
      </c>
      <c r="AF42" s="49">
        <v>0</v>
      </c>
      <c r="AG42" s="48">
        <v>0</v>
      </c>
      <c r="AH42" s="50">
        <v>0</v>
      </c>
      <c r="AI42" s="41">
        <f t="shared" ref="AI42:AJ42" si="192">SUM(AA42,AC42,AE42)</f>
        <v>0</v>
      </c>
      <c r="AJ42" s="41">
        <f t="shared" si="192"/>
        <v>0</v>
      </c>
      <c r="AK42" s="52"/>
      <c r="AL42" s="53"/>
      <c r="AM42" s="48">
        <v>1</v>
      </c>
      <c r="AN42" s="49">
        <v>0</v>
      </c>
      <c r="AO42" s="48">
        <v>0</v>
      </c>
      <c r="AP42" s="49">
        <v>0</v>
      </c>
      <c r="AQ42" s="48">
        <v>0</v>
      </c>
      <c r="AR42" s="50">
        <v>0</v>
      </c>
      <c r="AS42" s="39">
        <f t="shared" ref="AS42:AT42" si="193">SUM(AG42,AM42,AO42,AQ42)</f>
        <v>1</v>
      </c>
      <c r="AT42" s="39">
        <f t="shared" si="193"/>
        <v>0</v>
      </c>
      <c r="AU42" s="51">
        <v>0</v>
      </c>
      <c r="AV42" s="54">
        <v>0</v>
      </c>
      <c r="AW42" s="48">
        <v>0</v>
      </c>
      <c r="AX42" s="54">
        <v>0</v>
      </c>
      <c r="AY42" s="48">
        <v>0</v>
      </c>
      <c r="AZ42" s="54">
        <v>0</v>
      </c>
      <c r="BA42" s="48">
        <v>0</v>
      </c>
      <c r="BB42" s="54">
        <v>0</v>
      </c>
      <c r="BC42" s="46">
        <f t="shared" ref="BC42:BD42" si="194">SUM(C42,E42,G42,I42,M42,O42,Q42,S42,U42,W42,AA42,AC42,AE42,AG42,AK42,AM42,AO42,AQ42,AU42,AW42,AY42,BA42)</f>
        <v>3</v>
      </c>
      <c r="BD42" s="43">
        <f t="shared" si="194"/>
        <v>0</v>
      </c>
    </row>
    <row r="43" spans="1:56" ht="15.75" customHeight="1" x14ac:dyDescent="0.2">
      <c r="A43" s="129"/>
      <c r="B43" s="56" t="s">
        <v>144</v>
      </c>
      <c r="C43" s="76">
        <v>0</v>
      </c>
      <c r="D43" s="53">
        <v>0</v>
      </c>
      <c r="E43" s="55">
        <v>0</v>
      </c>
      <c r="F43" s="54">
        <v>0</v>
      </c>
      <c r="G43" s="76">
        <v>0</v>
      </c>
      <c r="H43" s="53">
        <v>0</v>
      </c>
      <c r="I43" s="48">
        <v>0</v>
      </c>
      <c r="J43" s="50">
        <v>0</v>
      </c>
      <c r="K43" s="39">
        <f t="shared" ref="K43:L43" si="195">SUM(C43,E43,G43,I43)</f>
        <v>0</v>
      </c>
      <c r="L43" s="39">
        <f t="shared" si="195"/>
        <v>0</v>
      </c>
      <c r="M43" s="51">
        <v>0</v>
      </c>
      <c r="N43" s="49">
        <v>0</v>
      </c>
      <c r="O43" s="48">
        <v>0</v>
      </c>
      <c r="P43" s="49">
        <v>0</v>
      </c>
      <c r="Q43" s="48">
        <v>0</v>
      </c>
      <c r="R43" s="49">
        <v>0</v>
      </c>
      <c r="S43" s="48">
        <v>0</v>
      </c>
      <c r="T43" s="49">
        <v>0</v>
      </c>
      <c r="U43" s="48">
        <v>0</v>
      </c>
      <c r="V43" s="49">
        <v>0</v>
      </c>
      <c r="W43" s="48">
        <v>0</v>
      </c>
      <c r="X43" s="50">
        <v>0</v>
      </c>
      <c r="Y43" s="39">
        <f t="shared" ref="Y43:Z43" si="196">SUM(M43,O43,Q43,S43,U43,W43)</f>
        <v>0</v>
      </c>
      <c r="Z43" s="39">
        <f t="shared" si="196"/>
        <v>0</v>
      </c>
      <c r="AA43" s="51">
        <v>3</v>
      </c>
      <c r="AB43" s="49">
        <v>0</v>
      </c>
      <c r="AC43" s="48">
        <v>0</v>
      </c>
      <c r="AD43" s="49">
        <v>0</v>
      </c>
      <c r="AE43" s="48">
        <v>0</v>
      </c>
      <c r="AF43" s="49">
        <v>0</v>
      </c>
      <c r="AG43" s="48">
        <v>0</v>
      </c>
      <c r="AH43" s="50">
        <v>0</v>
      </c>
      <c r="AI43" s="41">
        <f t="shared" ref="AI43:AJ43" si="197">SUM(AA43,AC43,AE43)</f>
        <v>3</v>
      </c>
      <c r="AJ43" s="41">
        <f t="shared" si="197"/>
        <v>0</v>
      </c>
      <c r="AK43" s="52"/>
      <c r="AL43" s="53"/>
      <c r="AM43" s="48">
        <v>0</v>
      </c>
      <c r="AN43" s="49">
        <v>0</v>
      </c>
      <c r="AO43" s="48">
        <v>0</v>
      </c>
      <c r="AP43" s="49">
        <v>0</v>
      </c>
      <c r="AQ43" s="48">
        <v>0</v>
      </c>
      <c r="AR43" s="50">
        <v>0</v>
      </c>
      <c r="AS43" s="39">
        <f t="shared" ref="AS43:AT43" si="198">SUM(AG43,AM43,AO43,AQ43)</f>
        <v>0</v>
      </c>
      <c r="AT43" s="39">
        <f t="shared" si="198"/>
        <v>0</v>
      </c>
      <c r="AU43" s="51">
        <v>0</v>
      </c>
      <c r="AV43" s="54">
        <v>0</v>
      </c>
      <c r="AW43" s="48">
        <v>0</v>
      </c>
      <c r="AX43" s="54">
        <v>0</v>
      </c>
      <c r="AY43" s="48">
        <v>0</v>
      </c>
      <c r="AZ43" s="54">
        <v>0</v>
      </c>
      <c r="BA43" s="48">
        <v>0</v>
      </c>
      <c r="BB43" s="54">
        <v>0</v>
      </c>
      <c r="BC43" s="46">
        <f t="shared" ref="BC43:BD43" si="199">SUM(C43,E43,G43,I43,M43,O43,Q43,S43,U43,W43,AA43,AC43,AE43,AG43,AK43,AM43,AO43,AQ43,AU43,AW43,AY43,BA43)</f>
        <v>3</v>
      </c>
      <c r="BD43" s="43">
        <f t="shared" si="199"/>
        <v>0</v>
      </c>
    </row>
    <row r="44" spans="1:56" ht="15.75" customHeight="1" x14ac:dyDescent="0.2">
      <c r="A44" s="129"/>
      <c r="B44" s="56" t="s">
        <v>145</v>
      </c>
      <c r="C44" s="76">
        <v>0</v>
      </c>
      <c r="D44" s="53">
        <v>0</v>
      </c>
      <c r="E44" s="55">
        <v>0</v>
      </c>
      <c r="F44" s="54">
        <v>0</v>
      </c>
      <c r="G44" s="76">
        <v>0</v>
      </c>
      <c r="H44" s="53">
        <v>0</v>
      </c>
      <c r="I44" s="48">
        <v>0</v>
      </c>
      <c r="J44" s="50">
        <v>0</v>
      </c>
      <c r="K44" s="39">
        <f t="shared" ref="K44:L44" si="200">SUM(C44,E44,G44,I44)</f>
        <v>0</v>
      </c>
      <c r="L44" s="39">
        <f t="shared" si="200"/>
        <v>0</v>
      </c>
      <c r="M44" s="51">
        <v>0</v>
      </c>
      <c r="N44" s="49">
        <v>0</v>
      </c>
      <c r="O44" s="48">
        <v>0</v>
      </c>
      <c r="P44" s="49">
        <v>0</v>
      </c>
      <c r="Q44" s="48">
        <v>0</v>
      </c>
      <c r="R44" s="49">
        <v>0</v>
      </c>
      <c r="S44" s="48">
        <v>0</v>
      </c>
      <c r="T44" s="49">
        <v>0</v>
      </c>
      <c r="U44" s="48">
        <v>0</v>
      </c>
      <c r="V44" s="49">
        <v>0</v>
      </c>
      <c r="W44" s="48">
        <v>0</v>
      </c>
      <c r="X44" s="50">
        <v>0</v>
      </c>
      <c r="Y44" s="39">
        <f t="shared" ref="Y44:Z44" si="201">SUM(M44,O44,Q44,S44,U44,W44)</f>
        <v>0</v>
      </c>
      <c r="Z44" s="39">
        <f t="shared" si="201"/>
        <v>0</v>
      </c>
      <c r="AA44" s="51">
        <v>1</v>
      </c>
      <c r="AB44" s="49">
        <v>0</v>
      </c>
      <c r="AC44" s="48">
        <v>0</v>
      </c>
      <c r="AD44" s="49">
        <v>0</v>
      </c>
      <c r="AE44" s="48">
        <v>0</v>
      </c>
      <c r="AF44" s="49">
        <v>0</v>
      </c>
      <c r="AG44" s="48">
        <v>0</v>
      </c>
      <c r="AH44" s="50">
        <v>0</v>
      </c>
      <c r="AI44" s="41">
        <f t="shared" ref="AI44:AJ44" si="202">SUM(AA44,AC44,AE44)</f>
        <v>1</v>
      </c>
      <c r="AJ44" s="41">
        <f t="shared" si="202"/>
        <v>0</v>
      </c>
      <c r="AK44" s="52"/>
      <c r="AL44" s="53"/>
      <c r="AM44" s="48">
        <v>0</v>
      </c>
      <c r="AN44" s="49">
        <v>0</v>
      </c>
      <c r="AO44" s="48">
        <v>0</v>
      </c>
      <c r="AP44" s="49">
        <v>0</v>
      </c>
      <c r="AQ44" s="48">
        <v>0</v>
      </c>
      <c r="AR44" s="50">
        <v>0</v>
      </c>
      <c r="AS44" s="39">
        <f t="shared" ref="AS44:AT44" si="203">SUM(AG44,AM44,AO44,AQ44)</f>
        <v>0</v>
      </c>
      <c r="AT44" s="39">
        <f t="shared" si="203"/>
        <v>0</v>
      </c>
      <c r="AU44" s="51">
        <v>0</v>
      </c>
      <c r="AV44" s="54">
        <v>0</v>
      </c>
      <c r="AW44" s="48">
        <v>0</v>
      </c>
      <c r="AX44" s="54">
        <v>0</v>
      </c>
      <c r="AY44" s="48">
        <v>0</v>
      </c>
      <c r="AZ44" s="54">
        <v>0</v>
      </c>
      <c r="BA44" s="48">
        <v>0</v>
      </c>
      <c r="BB44" s="54">
        <v>0</v>
      </c>
      <c r="BC44" s="46">
        <f t="shared" ref="BC44:BD44" si="204">SUM(C44,E44,G44,I44,M44,O44,Q44,S44,U44,W44,AA44,AC44,AE44,AG44,AK44,AM44,AO44,AQ44,AU44,AW44,AY44,BA44)</f>
        <v>1</v>
      </c>
      <c r="BD44" s="43">
        <f t="shared" si="204"/>
        <v>0</v>
      </c>
    </row>
    <row r="45" spans="1:56" ht="15.75" customHeight="1" x14ac:dyDescent="0.2">
      <c r="A45" s="129"/>
      <c r="B45" s="56" t="s">
        <v>146</v>
      </c>
      <c r="C45" s="76">
        <v>0</v>
      </c>
      <c r="D45" s="53">
        <v>0</v>
      </c>
      <c r="E45" s="55">
        <v>0</v>
      </c>
      <c r="F45" s="54">
        <v>0</v>
      </c>
      <c r="G45" s="76">
        <v>0</v>
      </c>
      <c r="H45" s="53">
        <v>0</v>
      </c>
      <c r="I45" s="48">
        <v>0</v>
      </c>
      <c r="J45" s="50">
        <v>0</v>
      </c>
      <c r="K45" s="39">
        <f t="shared" ref="K45:L45" si="205">SUM(C45,E45,G45,I45)</f>
        <v>0</v>
      </c>
      <c r="L45" s="39">
        <f t="shared" si="205"/>
        <v>0</v>
      </c>
      <c r="M45" s="51">
        <v>0</v>
      </c>
      <c r="N45" s="49">
        <v>0</v>
      </c>
      <c r="O45" s="48">
        <v>0</v>
      </c>
      <c r="P45" s="49">
        <v>0</v>
      </c>
      <c r="Q45" s="48">
        <v>0</v>
      </c>
      <c r="R45" s="49">
        <v>0</v>
      </c>
      <c r="S45" s="48">
        <v>0</v>
      </c>
      <c r="T45" s="49">
        <v>0</v>
      </c>
      <c r="U45" s="48">
        <v>0</v>
      </c>
      <c r="V45" s="49">
        <v>0</v>
      </c>
      <c r="W45" s="48">
        <v>0</v>
      </c>
      <c r="X45" s="50">
        <v>0</v>
      </c>
      <c r="Y45" s="39">
        <f t="shared" ref="Y45:Z45" si="206">SUM(M45,O45,Q45,S45,U45,W45)</f>
        <v>0</v>
      </c>
      <c r="Z45" s="39">
        <f t="shared" si="206"/>
        <v>0</v>
      </c>
      <c r="AA45" s="51">
        <v>1</v>
      </c>
      <c r="AB45" s="49">
        <v>0</v>
      </c>
      <c r="AC45" s="48">
        <v>0</v>
      </c>
      <c r="AD45" s="49">
        <v>0</v>
      </c>
      <c r="AE45" s="48">
        <v>0</v>
      </c>
      <c r="AF45" s="49">
        <v>0</v>
      </c>
      <c r="AG45" s="48">
        <v>0</v>
      </c>
      <c r="AH45" s="50">
        <v>0</v>
      </c>
      <c r="AI45" s="41">
        <f t="shared" ref="AI45:AJ45" si="207">SUM(AA45,AC45,AE45)</f>
        <v>1</v>
      </c>
      <c r="AJ45" s="41">
        <f t="shared" si="207"/>
        <v>0</v>
      </c>
      <c r="AK45" s="52"/>
      <c r="AL45" s="53"/>
      <c r="AM45" s="48">
        <v>0</v>
      </c>
      <c r="AN45" s="49">
        <v>0</v>
      </c>
      <c r="AO45" s="48">
        <v>0</v>
      </c>
      <c r="AP45" s="49">
        <v>0</v>
      </c>
      <c r="AQ45" s="48">
        <v>0</v>
      </c>
      <c r="AR45" s="50">
        <v>0</v>
      </c>
      <c r="AS45" s="39">
        <f t="shared" ref="AS45:AT45" si="208">SUM(AG45,AM45,AO45,AQ45)</f>
        <v>0</v>
      </c>
      <c r="AT45" s="39">
        <f t="shared" si="208"/>
        <v>0</v>
      </c>
      <c r="AU45" s="51">
        <v>0</v>
      </c>
      <c r="AV45" s="54">
        <v>0</v>
      </c>
      <c r="AW45" s="48">
        <v>0</v>
      </c>
      <c r="AX45" s="54">
        <v>0</v>
      </c>
      <c r="AY45" s="48">
        <v>0</v>
      </c>
      <c r="AZ45" s="54">
        <v>0</v>
      </c>
      <c r="BA45" s="48">
        <v>0</v>
      </c>
      <c r="BB45" s="54">
        <v>0</v>
      </c>
      <c r="BC45" s="46">
        <f t="shared" ref="BC45:BD45" si="209">SUM(C45,E45,G45,I45,M45,O45,Q45,S45,U45,W45,AA45,AC45,AE45,AG45,AK45,AM45,AO45,AQ45,AU45,AW45,AY45,BA45)</f>
        <v>1</v>
      </c>
      <c r="BD45" s="43">
        <f t="shared" si="209"/>
        <v>0</v>
      </c>
    </row>
    <row r="46" spans="1:56" ht="15.75" customHeight="1" x14ac:dyDescent="0.2">
      <c r="A46" s="129"/>
      <c r="B46" s="77" t="s">
        <v>147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80">
        <v>1</v>
      </c>
      <c r="J46" s="25">
        <v>0</v>
      </c>
      <c r="K46" s="39">
        <f t="shared" ref="K46:L46" si="210">SUM(C46,E46,G46,I46)</f>
        <v>1</v>
      </c>
      <c r="L46" s="39">
        <f t="shared" si="210"/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0">
        <v>0</v>
      </c>
      <c r="V46" s="81">
        <v>0</v>
      </c>
      <c r="W46" s="80">
        <v>0</v>
      </c>
      <c r="X46" s="25">
        <v>0</v>
      </c>
      <c r="Y46" s="39">
        <f t="shared" ref="Y46:Z46" si="211">SUM(M46,O46,Q46,S46,U46,W46)</f>
        <v>0</v>
      </c>
      <c r="Z46" s="39">
        <f t="shared" si="211"/>
        <v>0</v>
      </c>
      <c r="AA46" s="82">
        <v>0</v>
      </c>
      <c r="AB46" s="83">
        <v>0</v>
      </c>
      <c r="AC46" s="80">
        <v>0</v>
      </c>
      <c r="AD46" s="81">
        <v>0</v>
      </c>
      <c r="AE46" s="80">
        <v>0</v>
      </c>
      <c r="AF46" s="81">
        <v>0</v>
      </c>
      <c r="AG46" s="80">
        <v>1</v>
      </c>
      <c r="AH46" s="25">
        <v>0</v>
      </c>
      <c r="AI46" s="41">
        <f t="shared" ref="AI46:AJ46" si="212">SUM(AA46,AC46,AE46)</f>
        <v>0</v>
      </c>
      <c r="AJ46" s="41">
        <f t="shared" si="212"/>
        <v>0</v>
      </c>
      <c r="AK46" s="78"/>
      <c r="AL46" s="79"/>
      <c r="AM46" s="80">
        <v>0</v>
      </c>
      <c r="AN46" s="81">
        <v>0</v>
      </c>
      <c r="AO46" s="80">
        <v>0</v>
      </c>
      <c r="AP46" s="81">
        <v>0</v>
      </c>
      <c r="AQ46" s="80">
        <v>0</v>
      </c>
      <c r="AR46" s="25">
        <v>0</v>
      </c>
      <c r="AS46" s="39">
        <f t="shared" ref="AS46:AT46" si="213">SUM(AG46,AM46,AO46,AQ46)</f>
        <v>1</v>
      </c>
      <c r="AT46" s="39">
        <f t="shared" si="213"/>
        <v>0</v>
      </c>
      <c r="AU46" s="80">
        <v>0</v>
      </c>
      <c r="AV46" s="79">
        <v>0</v>
      </c>
      <c r="AW46" s="80">
        <v>0</v>
      </c>
      <c r="AX46" s="79">
        <v>0</v>
      </c>
      <c r="AY46" s="80">
        <v>0</v>
      </c>
      <c r="AZ46" s="79">
        <v>0</v>
      </c>
      <c r="BA46" s="80">
        <v>0</v>
      </c>
      <c r="BB46" s="79">
        <v>0</v>
      </c>
      <c r="BC46" s="46">
        <f t="shared" ref="BC46:BD46" si="214">SUM(C46,E46,G46,I46,M46,O46,Q46,S46,U46,W46,AA46,AC46,AE46,AG46,AK46,AM46,AO46,AQ46,AU46,AW46,AY46,BA46)</f>
        <v>2</v>
      </c>
      <c r="BD46" s="43">
        <f t="shared" si="214"/>
        <v>0</v>
      </c>
    </row>
    <row r="47" spans="1:56" ht="15.75" customHeight="1" x14ac:dyDescent="0.2">
      <c r="A47" s="129"/>
      <c r="B47" s="77" t="s">
        <v>148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80">
        <v>0</v>
      </c>
      <c r="J47" s="25">
        <v>0</v>
      </c>
      <c r="K47" s="39">
        <f t="shared" ref="K47:L47" si="215">SUM(C47,E47,G47,I47)</f>
        <v>0</v>
      </c>
      <c r="L47" s="39">
        <f t="shared" si="215"/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0">
        <v>0</v>
      </c>
      <c r="V47" s="81">
        <v>0</v>
      </c>
      <c r="W47" s="80">
        <v>0</v>
      </c>
      <c r="X47" s="25">
        <v>0</v>
      </c>
      <c r="Y47" s="39">
        <f t="shared" ref="Y47:Z47" si="216">SUM(M47,O47,Q47,S47,U47,W47)</f>
        <v>0</v>
      </c>
      <c r="Z47" s="39">
        <f t="shared" si="216"/>
        <v>0</v>
      </c>
      <c r="AA47" s="82">
        <v>0</v>
      </c>
      <c r="AB47" s="83">
        <v>0</v>
      </c>
      <c r="AC47" s="80">
        <v>0</v>
      </c>
      <c r="AD47" s="81">
        <v>0</v>
      </c>
      <c r="AE47" s="80">
        <v>0</v>
      </c>
      <c r="AF47" s="81">
        <v>0</v>
      </c>
      <c r="AG47" s="80">
        <v>1</v>
      </c>
      <c r="AH47" s="25">
        <v>0</v>
      </c>
      <c r="AI47" s="41">
        <f t="shared" ref="AI47:AJ47" si="217">SUM(AA47,AC47,AE47)</f>
        <v>0</v>
      </c>
      <c r="AJ47" s="41">
        <f t="shared" si="217"/>
        <v>0</v>
      </c>
      <c r="AK47" s="78"/>
      <c r="AL47" s="79"/>
      <c r="AM47" s="80">
        <v>0</v>
      </c>
      <c r="AN47" s="81">
        <v>0</v>
      </c>
      <c r="AO47" s="80">
        <v>0</v>
      </c>
      <c r="AP47" s="81">
        <v>0</v>
      </c>
      <c r="AQ47" s="80">
        <v>0</v>
      </c>
      <c r="AR47" s="25">
        <v>0</v>
      </c>
      <c r="AS47" s="39">
        <f t="shared" ref="AS47:AT47" si="218">SUM(AG47,AM47,AO47,AQ47)</f>
        <v>1</v>
      </c>
      <c r="AT47" s="39">
        <f t="shared" si="218"/>
        <v>0</v>
      </c>
      <c r="AU47" s="80">
        <v>0</v>
      </c>
      <c r="AV47" s="79">
        <v>0</v>
      </c>
      <c r="AW47" s="80">
        <v>0</v>
      </c>
      <c r="AX47" s="79">
        <v>0</v>
      </c>
      <c r="AY47" s="80">
        <v>0</v>
      </c>
      <c r="AZ47" s="79">
        <v>0</v>
      </c>
      <c r="BA47" s="80">
        <v>0</v>
      </c>
      <c r="BB47" s="79">
        <v>0</v>
      </c>
      <c r="BC47" s="46">
        <f t="shared" ref="BC47:BD47" si="219">SUM(C47,E47,G47,I47,M47,O47,Q47,S47,U47,W47,AA47,AC47,AE47,AG47,AK47,AM47,AO47,AQ47,AU47,AW47,AY47,BA47)</f>
        <v>1</v>
      </c>
      <c r="BD47" s="43">
        <f t="shared" si="219"/>
        <v>0</v>
      </c>
    </row>
    <row r="48" spans="1:56" ht="15.75" customHeight="1" x14ac:dyDescent="0.2">
      <c r="A48" s="129"/>
      <c r="B48" s="77" t="s">
        <v>149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80">
        <v>0</v>
      </c>
      <c r="J48" s="25">
        <v>0</v>
      </c>
      <c r="K48" s="39">
        <f t="shared" ref="K48:L48" si="220">SUM(C48,E48,G48,I48)</f>
        <v>0</v>
      </c>
      <c r="L48" s="39">
        <f t="shared" si="220"/>
        <v>0</v>
      </c>
      <c r="M48" s="80">
        <v>0</v>
      </c>
      <c r="N48" s="81">
        <v>0</v>
      </c>
      <c r="O48" s="80">
        <v>18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0">
        <v>0</v>
      </c>
      <c r="V48" s="81">
        <v>0</v>
      </c>
      <c r="W48" s="80">
        <v>0</v>
      </c>
      <c r="X48" s="25">
        <v>0</v>
      </c>
      <c r="Y48" s="39">
        <f t="shared" ref="Y48:Z48" si="221">SUM(M48,O48,Q48,S48,U48,W48)</f>
        <v>18</v>
      </c>
      <c r="Z48" s="39">
        <f t="shared" si="221"/>
        <v>0</v>
      </c>
      <c r="AA48" s="82">
        <v>0</v>
      </c>
      <c r="AB48" s="83">
        <v>0</v>
      </c>
      <c r="AC48" s="80">
        <v>0</v>
      </c>
      <c r="AD48" s="81">
        <v>0</v>
      </c>
      <c r="AE48" s="80">
        <v>0</v>
      </c>
      <c r="AF48" s="81">
        <v>0</v>
      </c>
      <c r="AG48" s="80">
        <v>0</v>
      </c>
      <c r="AH48" s="25">
        <v>0</v>
      </c>
      <c r="AI48" s="41">
        <f t="shared" ref="AI48:AJ48" si="222">SUM(AA48,AC48,AE48)</f>
        <v>0</v>
      </c>
      <c r="AJ48" s="41">
        <f t="shared" si="222"/>
        <v>0</v>
      </c>
      <c r="AK48" s="78"/>
      <c r="AL48" s="79"/>
      <c r="AM48" s="80">
        <v>0</v>
      </c>
      <c r="AN48" s="81">
        <v>0</v>
      </c>
      <c r="AO48" s="80">
        <v>0</v>
      </c>
      <c r="AP48" s="81">
        <v>0</v>
      </c>
      <c r="AQ48" s="80">
        <v>0</v>
      </c>
      <c r="AR48" s="25">
        <v>0</v>
      </c>
      <c r="AS48" s="39">
        <f t="shared" ref="AS48:AT48" si="223">SUM(AG48,AM48,AO48,AQ48)</f>
        <v>0</v>
      </c>
      <c r="AT48" s="39">
        <f t="shared" si="223"/>
        <v>0</v>
      </c>
      <c r="AU48" s="80">
        <v>0</v>
      </c>
      <c r="AV48" s="79">
        <v>0</v>
      </c>
      <c r="AW48" s="80">
        <v>0</v>
      </c>
      <c r="AX48" s="79">
        <v>0</v>
      </c>
      <c r="AY48" s="80">
        <v>0</v>
      </c>
      <c r="AZ48" s="79">
        <v>0</v>
      </c>
      <c r="BA48" s="80">
        <v>0</v>
      </c>
      <c r="BB48" s="79">
        <v>0</v>
      </c>
      <c r="BC48" s="46">
        <f t="shared" ref="BC48:BD48" si="224">SUM(C48,E48,G48,I48,M48,O48,Q48,S48,U48,W48,AA48,AC48,AE48,AG48,AK48,AM48,AO48,AQ48,AU48,AW48,AY48,BA48)</f>
        <v>18</v>
      </c>
      <c r="BD48" s="43">
        <f t="shared" si="224"/>
        <v>0</v>
      </c>
    </row>
    <row r="49" spans="1:56" ht="15.75" customHeight="1" x14ac:dyDescent="0.2">
      <c r="A49" s="129"/>
      <c r="B49" s="77" t="s">
        <v>150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80">
        <v>0</v>
      </c>
      <c r="J49" s="25">
        <v>0</v>
      </c>
      <c r="K49" s="39">
        <f t="shared" ref="K49:L49" si="225">SUM(C49,E49,G49,I49)</f>
        <v>0</v>
      </c>
      <c r="L49" s="39">
        <f t="shared" si="225"/>
        <v>0</v>
      </c>
      <c r="M49" s="80">
        <v>1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0">
        <v>0</v>
      </c>
      <c r="V49" s="81">
        <v>0</v>
      </c>
      <c r="W49" s="80">
        <v>0</v>
      </c>
      <c r="X49" s="25">
        <v>0</v>
      </c>
      <c r="Y49" s="39">
        <f t="shared" ref="Y49:Z49" si="226">SUM(M49,O49,Q49,S49,U49,W49)</f>
        <v>1</v>
      </c>
      <c r="Z49" s="39">
        <f t="shared" si="226"/>
        <v>0</v>
      </c>
      <c r="AA49" s="82">
        <v>0</v>
      </c>
      <c r="AB49" s="83">
        <v>0</v>
      </c>
      <c r="AC49" s="80">
        <v>0</v>
      </c>
      <c r="AD49" s="81">
        <v>0</v>
      </c>
      <c r="AE49" s="80">
        <v>0</v>
      </c>
      <c r="AF49" s="81">
        <v>0</v>
      </c>
      <c r="AG49" s="80">
        <v>0</v>
      </c>
      <c r="AH49" s="25">
        <v>0</v>
      </c>
      <c r="AI49" s="41">
        <f t="shared" ref="AI49:AJ49" si="227">SUM(AA49,AC49,AE49)</f>
        <v>0</v>
      </c>
      <c r="AJ49" s="41">
        <f t="shared" si="227"/>
        <v>0</v>
      </c>
      <c r="AK49" s="78"/>
      <c r="AL49" s="79"/>
      <c r="AM49" s="80">
        <v>0</v>
      </c>
      <c r="AN49" s="81">
        <v>0</v>
      </c>
      <c r="AO49" s="80">
        <v>0</v>
      </c>
      <c r="AP49" s="81">
        <v>0</v>
      </c>
      <c r="AQ49" s="80">
        <v>0</v>
      </c>
      <c r="AR49" s="25">
        <v>0</v>
      </c>
      <c r="AS49" s="39">
        <f t="shared" ref="AS49:AT49" si="228">SUM(AG49,AM49,AO49,AQ49)</f>
        <v>0</v>
      </c>
      <c r="AT49" s="39">
        <f t="shared" si="228"/>
        <v>0</v>
      </c>
      <c r="AU49" s="80">
        <v>0</v>
      </c>
      <c r="AV49" s="79">
        <v>0</v>
      </c>
      <c r="AW49" s="80">
        <v>0</v>
      </c>
      <c r="AX49" s="79">
        <v>0</v>
      </c>
      <c r="AY49" s="80">
        <v>0</v>
      </c>
      <c r="AZ49" s="79">
        <v>0</v>
      </c>
      <c r="BA49" s="80">
        <v>0</v>
      </c>
      <c r="BB49" s="79">
        <v>0</v>
      </c>
      <c r="BC49" s="46">
        <f t="shared" ref="BC49:BD49" si="229">SUM(C49,E49,G49,I49,M49,O49,Q49,S49,U49,W49,AA49,AC49,AE49,AG49,AK49,AM49,AO49,AQ49,AU49,AW49,AY49,BA49)</f>
        <v>1</v>
      </c>
      <c r="BD49" s="43">
        <f t="shared" si="229"/>
        <v>0</v>
      </c>
    </row>
    <row r="50" spans="1:56" ht="15.75" customHeight="1" x14ac:dyDescent="0.2">
      <c r="A50" s="129"/>
      <c r="B50" s="77" t="s">
        <v>151</v>
      </c>
      <c r="C50" s="78">
        <v>0</v>
      </c>
      <c r="D50" s="79">
        <v>0</v>
      </c>
      <c r="E50" s="78">
        <v>0</v>
      </c>
      <c r="F50" s="79">
        <v>0</v>
      </c>
      <c r="G50" s="78">
        <v>0</v>
      </c>
      <c r="H50" s="79">
        <v>0</v>
      </c>
      <c r="I50" s="80">
        <v>0</v>
      </c>
      <c r="J50" s="25">
        <v>1</v>
      </c>
      <c r="K50" s="39">
        <f t="shared" ref="K50:L50" si="230">SUM(C50,E50,G50,I50)</f>
        <v>0</v>
      </c>
      <c r="L50" s="39">
        <f t="shared" si="230"/>
        <v>1</v>
      </c>
      <c r="M50" s="80">
        <v>0</v>
      </c>
      <c r="N50" s="81">
        <v>3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0">
        <v>0</v>
      </c>
      <c r="V50" s="81">
        <v>7</v>
      </c>
      <c r="W50" s="80">
        <v>0</v>
      </c>
      <c r="X50" s="25">
        <v>0</v>
      </c>
      <c r="Y50" s="39">
        <f t="shared" ref="Y50:Z50" si="231">SUM(M50,O50,Q50,S50,U50,W50)</f>
        <v>0</v>
      </c>
      <c r="Z50" s="39">
        <f t="shared" si="231"/>
        <v>10</v>
      </c>
      <c r="AA50" s="82">
        <v>0</v>
      </c>
      <c r="AB50" s="83">
        <v>0</v>
      </c>
      <c r="AC50" s="80">
        <v>0</v>
      </c>
      <c r="AD50" s="81">
        <v>0</v>
      </c>
      <c r="AE50" s="80">
        <v>0</v>
      </c>
      <c r="AF50" s="81">
        <v>0</v>
      </c>
      <c r="AG50" s="80">
        <v>0</v>
      </c>
      <c r="AH50" s="25">
        <v>0</v>
      </c>
      <c r="AI50" s="41">
        <f t="shared" ref="AI50:AJ50" si="232">SUM(AA50,AC50,AE50)</f>
        <v>0</v>
      </c>
      <c r="AJ50" s="41">
        <f t="shared" si="232"/>
        <v>0</v>
      </c>
      <c r="AK50" s="78"/>
      <c r="AL50" s="79"/>
      <c r="AM50" s="80">
        <v>0</v>
      </c>
      <c r="AN50" s="81">
        <v>0</v>
      </c>
      <c r="AO50" s="80">
        <v>0</v>
      </c>
      <c r="AP50" s="81">
        <v>0</v>
      </c>
      <c r="AQ50" s="80">
        <v>0</v>
      </c>
      <c r="AR50" s="25">
        <v>0</v>
      </c>
      <c r="AS50" s="39">
        <f t="shared" ref="AS50:AT50" si="233">SUM(AG50,AM50,AO50,AQ50)</f>
        <v>0</v>
      </c>
      <c r="AT50" s="39">
        <f t="shared" si="233"/>
        <v>0</v>
      </c>
      <c r="AU50" s="80">
        <v>0</v>
      </c>
      <c r="AV50" s="79">
        <v>0</v>
      </c>
      <c r="AW50" s="80">
        <v>0</v>
      </c>
      <c r="AX50" s="79">
        <v>0</v>
      </c>
      <c r="AY50" s="80">
        <v>0</v>
      </c>
      <c r="AZ50" s="79">
        <v>0</v>
      </c>
      <c r="BA50" s="80">
        <v>0</v>
      </c>
      <c r="BB50" s="79">
        <v>0</v>
      </c>
      <c r="BC50" s="46">
        <f t="shared" ref="BC50:BD50" si="234">SUM(C50,E50,G50,I50,M50,O50,Q50,S50,U50,W50,AA50,AC50,AE50,AG50,AK50,AM50,AO50,AQ50,AU50,AW50,AY50,BA50)</f>
        <v>0</v>
      </c>
      <c r="BD50" s="43">
        <f t="shared" si="234"/>
        <v>11</v>
      </c>
    </row>
    <row r="51" spans="1:56" ht="15.75" customHeight="1" x14ac:dyDescent="0.2">
      <c r="A51" s="129"/>
      <c r="B51" s="77" t="s">
        <v>152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80">
        <v>0</v>
      </c>
      <c r="J51" s="25">
        <v>0</v>
      </c>
      <c r="K51" s="39">
        <f t="shared" ref="K51:L51" si="235">SUM(C51,E51,G51,I51)</f>
        <v>0</v>
      </c>
      <c r="L51" s="39">
        <f t="shared" si="235"/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1</v>
      </c>
      <c r="T51" s="81">
        <v>0</v>
      </c>
      <c r="U51" s="80">
        <v>0</v>
      </c>
      <c r="V51" s="81">
        <v>0</v>
      </c>
      <c r="W51" s="80">
        <v>0</v>
      </c>
      <c r="X51" s="25">
        <v>0</v>
      </c>
      <c r="Y51" s="39">
        <f t="shared" ref="Y51:Z51" si="236">SUM(M51,O51,Q51,S51,U51,W51)</f>
        <v>1</v>
      </c>
      <c r="Z51" s="39">
        <f t="shared" si="236"/>
        <v>0</v>
      </c>
      <c r="AA51" s="82">
        <v>0</v>
      </c>
      <c r="AB51" s="83">
        <v>0</v>
      </c>
      <c r="AC51" s="80">
        <v>0</v>
      </c>
      <c r="AD51" s="81">
        <v>0</v>
      </c>
      <c r="AE51" s="80">
        <v>0</v>
      </c>
      <c r="AF51" s="81">
        <v>0</v>
      </c>
      <c r="AG51" s="80">
        <v>0</v>
      </c>
      <c r="AH51" s="25">
        <v>0</v>
      </c>
      <c r="AI51" s="41">
        <f t="shared" ref="AI51:AJ51" si="237">SUM(AA51,AC51,AE51)</f>
        <v>0</v>
      </c>
      <c r="AJ51" s="41">
        <f t="shared" si="237"/>
        <v>0</v>
      </c>
      <c r="AK51" s="78"/>
      <c r="AL51" s="79"/>
      <c r="AM51" s="80">
        <v>0</v>
      </c>
      <c r="AN51" s="81">
        <v>0</v>
      </c>
      <c r="AO51" s="80">
        <v>0</v>
      </c>
      <c r="AP51" s="81">
        <v>0</v>
      </c>
      <c r="AQ51" s="80">
        <v>0</v>
      </c>
      <c r="AR51" s="25">
        <v>0</v>
      </c>
      <c r="AS51" s="39">
        <f t="shared" ref="AS51:AT51" si="238">SUM(AG51,AM51,AO51,AQ51)</f>
        <v>0</v>
      </c>
      <c r="AT51" s="39">
        <f t="shared" si="238"/>
        <v>0</v>
      </c>
      <c r="AU51" s="80">
        <v>0</v>
      </c>
      <c r="AV51" s="79">
        <v>0</v>
      </c>
      <c r="AW51" s="80">
        <v>0</v>
      </c>
      <c r="AX51" s="79">
        <v>0</v>
      </c>
      <c r="AY51" s="80">
        <v>0</v>
      </c>
      <c r="AZ51" s="79">
        <v>0</v>
      </c>
      <c r="BA51" s="80">
        <v>0</v>
      </c>
      <c r="BB51" s="79">
        <v>0</v>
      </c>
      <c r="BC51" s="46">
        <f t="shared" ref="BC51:BD51" si="239">SUM(C51,E51,G51,I51,M51,O51,Q51,S51,U51,W51,AA51,AC51,AE51,AG51,AK51,AM51,AO51,AQ51,AU51,AW51,AY51,BA51)</f>
        <v>1</v>
      </c>
      <c r="BD51" s="43">
        <f t="shared" si="239"/>
        <v>0</v>
      </c>
    </row>
    <row r="52" spans="1:56" ht="15.75" customHeight="1" x14ac:dyDescent="0.2">
      <c r="A52" s="129"/>
      <c r="B52" s="77" t="s">
        <v>153</v>
      </c>
      <c r="C52" s="78">
        <v>0</v>
      </c>
      <c r="D52" s="79">
        <v>0</v>
      </c>
      <c r="E52" s="78">
        <v>0</v>
      </c>
      <c r="F52" s="79">
        <v>0</v>
      </c>
      <c r="G52" s="78">
        <v>0</v>
      </c>
      <c r="H52" s="79">
        <v>0</v>
      </c>
      <c r="I52" s="80">
        <v>3</v>
      </c>
      <c r="J52" s="25">
        <v>0</v>
      </c>
      <c r="K52" s="39">
        <f t="shared" ref="K52:L52" si="240">SUM(C52,E52,G52,I52)</f>
        <v>3</v>
      </c>
      <c r="L52" s="39">
        <f t="shared" si="240"/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0">
        <v>0</v>
      </c>
      <c r="V52" s="81">
        <v>0</v>
      </c>
      <c r="W52" s="80">
        <v>0</v>
      </c>
      <c r="X52" s="25">
        <v>0</v>
      </c>
      <c r="Y52" s="39">
        <f t="shared" ref="Y52:Z52" si="241">SUM(M52,O52,Q52,S52,U52,W52)</f>
        <v>0</v>
      </c>
      <c r="Z52" s="39">
        <f t="shared" si="241"/>
        <v>0</v>
      </c>
      <c r="AA52" s="82">
        <v>0</v>
      </c>
      <c r="AB52" s="83">
        <v>0</v>
      </c>
      <c r="AC52" s="80">
        <v>0</v>
      </c>
      <c r="AD52" s="81">
        <v>0</v>
      </c>
      <c r="AE52" s="80">
        <v>0</v>
      </c>
      <c r="AF52" s="81">
        <v>0</v>
      </c>
      <c r="AG52" s="80">
        <v>0</v>
      </c>
      <c r="AH52" s="25">
        <v>0</v>
      </c>
      <c r="AI52" s="41">
        <f t="shared" ref="AI52:AJ52" si="242">SUM(AA52,AC52,AE52)</f>
        <v>0</v>
      </c>
      <c r="AJ52" s="41">
        <f t="shared" si="242"/>
        <v>0</v>
      </c>
      <c r="AK52" s="78"/>
      <c r="AL52" s="79"/>
      <c r="AM52" s="80">
        <v>0</v>
      </c>
      <c r="AN52" s="81">
        <v>0</v>
      </c>
      <c r="AO52" s="80">
        <v>0</v>
      </c>
      <c r="AP52" s="81">
        <v>0</v>
      </c>
      <c r="AQ52" s="80">
        <v>0</v>
      </c>
      <c r="AR52" s="25">
        <v>0</v>
      </c>
      <c r="AS52" s="39">
        <f t="shared" ref="AS52:AT52" si="243">SUM(AG52,AM52,AO52,AQ52)</f>
        <v>0</v>
      </c>
      <c r="AT52" s="39">
        <f t="shared" si="243"/>
        <v>0</v>
      </c>
      <c r="AU52" s="80">
        <v>0</v>
      </c>
      <c r="AV52" s="79">
        <v>0</v>
      </c>
      <c r="AW52" s="80">
        <v>0</v>
      </c>
      <c r="AX52" s="79">
        <v>0</v>
      </c>
      <c r="AY52" s="80">
        <v>0</v>
      </c>
      <c r="AZ52" s="79">
        <v>0</v>
      </c>
      <c r="BA52" s="80">
        <v>0</v>
      </c>
      <c r="BB52" s="79">
        <v>0</v>
      </c>
      <c r="BC52" s="46">
        <f t="shared" ref="BC52:BD52" si="244">SUM(C52,E52,G52,I52,M52,O52,Q52,S52,U52,W52,AA52,AC52,AE52,AG52,AK52,AM52,AO52,AQ52,AU52,AW52,AY52,BA52)</f>
        <v>3</v>
      </c>
      <c r="BD52" s="43">
        <f t="shared" si="244"/>
        <v>0</v>
      </c>
    </row>
    <row r="53" spans="1:56" ht="15.75" customHeight="1" x14ac:dyDescent="0.2">
      <c r="A53" s="129"/>
      <c r="B53" s="77" t="s">
        <v>154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80">
        <v>1</v>
      </c>
      <c r="J53" s="25">
        <v>0</v>
      </c>
      <c r="K53" s="39">
        <f t="shared" ref="K53:L53" si="245">SUM(C53,E53,G53,I53)</f>
        <v>1</v>
      </c>
      <c r="L53" s="39">
        <f t="shared" si="245"/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0">
        <v>0</v>
      </c>
      <c r="V53" s="81">
        <v>0</v>
      </c>
      <c r="W53" s="80">
        <v>0</v>
      </c>
      <c r="X53" s="25">
        <v>0</v>
      </c>
      <c r="Y53" s="39">
        <f t="shared" ref="Y53:Z53" si="246">SUM(M53,O53,Q53,S53,U53,W53)</f>
        <v>0</v>
      </c>
      <c r="Z53" s="39">
        <f t="shared" si="246"/>
        <v>0</v>
      </c>
      <c r="AA53" s="82">
        <v>0</v>
      </c>
      <c r="AB53" s="83">
        <v>0</v>
      </c>
      <c r="AC53" s="80">
        <v>0</v>
      </c>
      <c r="AD53" s="81">
        <v>0</v>
      </c>
      <c r="AE53" s="80">
        <v>0</v>
      </c>
      <c r="AF53" s="81">
        <v>0</v>
      </c>
      <c r="AG53" s="80">
        <v>0</v>
      </c>
      <c r="AH53" s="25">
        <v>0</v>
      </c>
      <c r="AI53" s="41">
        <f t="shared" ref="AI53:AJ53" si="247">SUM(AA53,AC53,AE53)</f>
        <v>0</v>
      </c>
      <c r="AJ53" s="41">
        <f t="shared" si="247"/>
        <v>0</v>
      </c>
      <c r="AK53" s="78"/>
      <c r="AL53" s="79"/>
      <c r="AM53" s="80">
        <v>0</v>
      </c>
      <c r="AN53" s="81">
        <v>0</v>
      </c>
      <c r="AO53" s="80">
        <v>0</v>
      </c>
      <c r="AP53" s="81">
        <v>0</v>
      </c>
      <c r="AQ53" s="80">
        <v>0</v>
      </c>
      <c r="AR53" s="25">
        <v>0</v>
      </c>
      <c r="AS53" s="39">
        <f t="shared" ref="AS53:AT53" si="248">SUM(AG53,AM53,AO53,AQ53)</f>
        <v>0</v>
      </c>
      <c r="AT53" s="39">
        <f t="shared" si="248"/>
        <v>0</v>
      </c>
      <c r="AU53" s="80">
        <v>0</v>
      </c>
      <c r="AV53" s="79">
        <v>0</v>
      </c>
      <c r="AW53" s="80">
        <v>0</v>
      </c>
      <c r="AX53" s="79">
        <v>0</v>
      </c>
      <c r="AY53" s="80">
        <v>0</v>
      </c>
      <c r="AZ53" s="79">
        <v>0</v>
      </c>
      <c r="BA53" s="80">
        <v>0</v>
      </c>
      <c r="BB53" s="79">
        <v>0</v>
      </c>
      <c r="BC53" s="46">
        <f t="shared" ref="BC53:BD53" si="249">SUM(C53,E53,G53,I53,M53,O53,Q53,S53,U53,W53,AA53,AC53,AE53,AG53,AK53,AM53,AO53,AQ53,AU53,AW53,AY53,BA53)</f>
        <v>1</v>
      </c>
      <c r="BD53" s="43">
        <f t="shared" si="249"/>
        <v>0</v>
      </c>
    </row>
    <row r="54" spans="1:56" ht="15.75" customHeight="1" x14ac:dyDescent="0.2">
      <c r="A54" s="129"/>
      <c r="B54" s="77" t="s">
        <v>155</v>
      </c>
      <c r="C54" s="78">
        <v>0</v>
      </c>
      <c r="D54" s="79">
        <v>0</v>
      </c>
      <c r="E54" s="78">
        <v>0</v>
      </c>
      <c r="F54" s="79">
        <v>0</v>
      </c>
      <c r="G54" s="78">
        <v>0</v>
      </c>
      <c r="H54" s="79">
        <v>0</v>
      </c>
      <c r="I54" s="80">
        <v>1</v>
      </c>
      <c r="J54" s="25">
        <v>0</v>
      </c>
      <c r="K54" s="39">
        <f t="shared" ref="K54:L54" si="250">SUM(C54,E54,G54,I54)</f>
        <v>1</v>
      </c>
      <c r="L54" s="39">
        <f t="shared" si="250"/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0">
        <v>0</v>
      </c>
      <c r="V54" s="81">
        <v>0</v>
      </c>
      <c r="W54" s="80">
        <v>0</v>
      </c>
      <c r="X54" s="25">
        <v>0</v>
      </c>
      <c r="Y54" s="39">
        <f t="shared" ref="Y54:Z54" si="251">SUM(M54,O54,Q54,S54,U54,W54)</f>
        <v>0</v>
      </c>
      <c r="Z54" s="39">
        <f t="shared" si="251"/>
        <v>0</v>
      </c>
      <c r="AA54" s="82">
        <v>0</v>
      </c>
      <c r="AB54" s="83">
        <v>0</v>
      </c>
      <c r="AC54" s="80">
        <v>0</v>
      </c>
      <c r="AD54" s="81">
        <v>0</v>
      </c>
      <c r="AE54" s="80">
        <v>0</v>
      </c>
      <c r="AF54" s="81">
        <v>0</v>
      </c>
      <c r="AG54" s="80">
        <v>0</v>
      </c>
      <c r="AH54" s="25">
        <v>0</v>
      </c>
      <c r="AI54" s="41">
        <f t="shared" ref="AI54:AJ54" si="252">SUM(AA54,AC54,AE54)</f>
        <v>0</v>
      </c>
      <c r="AJ54" s="41">
        <f t="shared" si="252"/>
        <v>0</v>
      </c>
      <c r="AK54" s="78"/>
      <c r="AL54" s="79"/>
      <c r="AM54" s="80">
        <v>3</v>
      </c>
      <c r="AN54" s="81">
        <v>0</v>
      </c>
      <c r="AO54" s="80">
        <v>0</v>
      </c>
      <c r="AP54" s="81">
        <v>0</v>
      </c>
      <c r="AQ54" s="80">
        <v>0</v>
      </c>
      <c r="AR54" s="25">
        <v>0</v>
      </c>
      <c r="AS54" s="39">
        <f t="shared" ref="AS54:AT54" si="253">SUM(AG54,AM54,AO54,AQ54)</f>
        <v>3</v>
      </c>
      <c r="AT54" s="39">
        <f t="shared" si="253"/>
        <v>0</v>
      </c>
      <c r="AU54" s="80">
        <v>0</v>
      </c>
      <c r="AV54" s="79">
        <v>0</v>
      </c>
      <c r="AW54" s="80">
        <v>0</v>
      </c>
      <c r="AX54" s="79">
        <v>0</v>
      </c>
      <c r="AY54" s="80">
        <v>0</v>
      </c>
      <c r="AZ54" s="79">
        <v>0</v>
      </c>
      <c r="BA54" s="80">
        <v>0</v>
      </c>
      <c r="BB54" s="79">
        <v>0</v>
      </c>
      <c r="BC54" s="46">
        <f t="shared" ref="BC54:BD54" si="254">SUM(C54,E54,G54,I54,M54,O54,Q54,S54,U54,W54,AA54,AC54,AE54,AG54,AK54,AM54,AO54,AQ54,AU54,AW54,AY54,BA54)</f>
        <v>4</v>
      </c>
      <c r="BD54" s="43">
        <f t="shared" si="254"/>
        <v>0</v>
      </c>
    </row>
    <row r="55" spans="1:56" ht="15.75" customHeight="1" x14ac:dyDescent="0.2">
      <c r="A55" s="130"/>
      <c r="B55" s="77" t="s">
        <v>156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80">
        <v>0</v>
      </c>
      <c r="J55" s="25">
        <v>0</v>
      </c>
      <c r="K55" s="39">
        <f t="shared" ref="K55:L55" si="255">SUM(C55,E55,G55,I55)</f>
        <v>0</v>
      </c>
      <c r="L55" s="39">
        <f t="shared" si="255"/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0">
        <v>0</v>
      </c>
      <c r="V55" s="81">
        <v>0</v>
      </c>
      <c r="W55" s="80">
        <v>0</v>
      </c>
      <c r="X55" s="25">
        <v>0</v>
      </c>
      <c r="Y55" s="39">
        <f t="shared" ref="Y55:Z55" si="256">SUM(M55,O55,Q55,S55,U55,W55)</f>
        <v>0</v>
      </c>
      <c r="Z55" s="39">
        <f t="shared" si="256"/>
        <v>0</v>
      </c>
      <c r="AA55" s="82">
        <v>0</v>
      </c>
      <c r="AB55" s="83">
        <v>0</v>
      </c>
      <c r="AC55" s="80">
        <v>0</v>
      </c>
      <c r="AD55" s="81">
        <v>0</v>
      </c>
      <c r="AE55" s="80">
        <v>0</v>
      </c>
      <c r="AF55" s="81">
        <v>0</v>
      </c>
      <c r="AG55" s="80">
        <v>0</v>
      </c>
      <c r="AH55" s="25">
        <v>0</v>
      </c>
      <c r="AI55" s="41">
        <f t="shared" ref="AI55:AJ55" si="257">SUM(AA55,AC55,AE55)</f>
        <v>0</v>
      </c>
      <c r="AJ55" s="41">
        <f t="shared" si="257"/>
        <v>0</v>
      </c>
      <c r="AK55" s="78"/>
      <c r="AL55" s="79"/>
      <c r="AM55" s="80">
        <v>1</v>
      </c>
      <c r="AN55" s="81">
        <v>0</v>
      </c>
      <c r="AO55" s="80">
        <v>0</v>
      </c>
      <c r="AP55" s="81">
        <v>0</v>
      </c>
      <c r="AQ55" s="80">
        <v>0</v>
      </c>
      <c r="AR55" s="25">
        <v>0</v>
      </c>
      <c r="AS55" s="39">
        <f t="shared" ref="AS55:AT55" si="258">SUM(AG55,AM55,AO55,AQ55)</f>
        <v>1</v>
      </c>
      <c r="AT55" s="39">
        <f t="shared" si="258"/>
        <v>0</v>
      </c>
      <c r="AU55" s="80">
        <v>0</v>
      </c>
      <c r="AV55" s="79">
        <v>0</v>
      </c>
      <c r="AW55" s="80">
        <v>0</v>
      </c>
      <c r="AX55" s="79">
        <v>0</v>
      </c>
      <c r="AY55" s="80">
        <v>0</v>
      </c>
      <c r="AZ55" s="79">
        <v>0</v>
      </c>
      <c r="BA55" s="80">
        <v>0</v>
      </c>
      <c r="BB55" s="79">
        <v>0</v>
      </c>
      <c r="BC55" s="46">
        <f t="shared" ref="BC55:BD55" si="259">SUM(C55,E55,G55,I55,M55,O55,Q55,S55,U55,W55,AA55,AC55,AE55,AG55,AK55,AM55,AO55,AQ55,AU55,AW55,AY55,BA55)</f>
        <v>1</v>
      </c>
      <c r="BD55" s="43">
        <f t="shared" si="259"/>
        <v>0</v>
      </c>
    </row>
    <row r="56" spans="1:56" ht="15.75" customHeight="1" x14ac:dyDescent="0.2">
      <c r="A56" s="24"/>
      <c r="B56" s="81" t="s">
        <v>157</v>
      </c>
      <c r="C56" s="84">
        <v>0</v>
      </c>
      <c r="D56" s="85">
        <v>0</v>
      </c>
      <c r="E56" s="80">
        <v>0</v>
      </c>
      <c r="F56" s="81">
        <v>1</v>
      </c>
      <c r="G56" s="84">
        <v>0</v>
      </c>
      <c r="H56" s="85">
        <v>0</v>
      </c>
      <c r="I56" s="84">
        <v>0</v>
      </c>
      <c r="J56" s="86">
        <v>0</v>
      </c>
      <c r="K56" s="39">
        <f t="shared" ref="K56:L56" si="260">SUM(C56,E56,G56,I56)</f>
        <v>0</v>
      </c>
      <c r="L56" s="39">
        <f t="shared" si="260"/>
        <v>1</v>
      </c>
      <c r="M56" s="84">
        <v>0</v>
      </c>
      <c r="N56" s="85">
        <v>0</v>
      </c>
      <c r="O56" s="84">
        <v>0</v>
      </c>
      <c r="P56" s="85">
        <v>0</v>
      </c>
      <c r="Q56" s="84">
        <v>0</v>
      </c>
      <c r="R56" s="85">
        <v>0</v>
      </c>
      <c r="S56" s="84">
        <v>0</v>
      </c>
      <c r="T56" s="85">
        <v>0</v>
      </c>
      <c r="U56" s="84">
        <v>0</v>
      </c>
      <c r="V56" s="85">
        <v>0</v>
      </c>
      <c r="W56" s="84">
        <v>0</v>
      </c>
      <c r="X56" s="86">
        <v>0</v>
      </c>
      <c r="Y56" s="39">
        <f t="shared" ref="Y56:Z56" si="261">SUM(M56,O56,Q56,S56,U56,W56)</f>
        <v>0</v>
      </c>
      <c r="Z56" s="39">
        <f t="shared" si="261"/>
        <v>0</v>
      </c>
      <c r="AA56" s="84">
        <v>0</v>
      </c>
      <c r="AB56" s="85">
        <v>0</v>
      </c>
      <c r="AC56" s="84">
        <v>0</v>
      </c>
      <c r="AD56" s="85">
        <v>0</v>
      </c>
      <c r="AE56" s="84">
        <v>0</v>
      </c>
      <c r="AF56" s="85">
        <v>0</v>
      </c>
      <c r="AG56" s="84">
        <v>0</v>
      </c>
      <c r="AH56" s="86">
        <v>0</v>
      </c>
      <c r="AI56" s="41">
        <f t="shared" ref="AI56:AJ56" si="262">SUM(AA56,AC56,AE56)</f>
        <v>0</v>
      </c>
      <c r="AJ56" s="41">
        <f t="shared" si="262"/>
        <v>0</v>
      </c>
      <c r="AK56" s="78"/>
      <c r="AL56" s="79"/>
      <c r="AM56" s="84">
        <v>1</v>
      </c>
      <c r="AN56" s="85">
        <v>0</v>
      </c>
      <c r="AO56" s="84">
        <v>0</v>
      </c>
      <c r="AP56" s="85">
        <v>0</v>
      </c>
      <c r="AQ56" s="80">
        <v>0</v>
      </c>
      <c r="AR56" s="25">
        <v>0</v>
      </c>
      <c r="AS56" s="39">
        <f t="shared" ref="AS56:AT56" si="263">SUM(AG56,AM56,AO56,AQ56)</f>
        <v>1</v>
      </c>
      <c r="AT56" s="39">
        <f t="shared" si="263"/>
        <v>0</v>
      </c>
      <c r="AU56" s="84">
        <v>0</v>
      </c>
      <c r="AV56" s="85">
        <v>0</v>
      </c>
      <c r="AW56" s="84">
        <v>0</v>
      </c>
      <c r="AX56" s="85">
        <v>0</v>
      </c>
      <c r="AY56" s="84">
        <v>0</v>
      </c>
      <c r="AZ56" s="85">
        <v>0</v>
      </c>
      <c r="BA56" s="84">
        <v>0</v>
      </c>
      <c r="BB56" s="85">
        <v>0</v>
      </c>
      <c r="BC56" s="87">
        <f t="shared" ref="BC56:BD56" si="264">SUM(C56,E56,G56,I56,M56,O56,Q56,S56,U56,W56,AA56,AC56,AE56,AG56,AK56,AM56,AO56,AQ56,AU56,AW56,AY56,BA56)</f>
        <v>1</v>
      </c>
      <c r="BD56" s="88">
        <f t="shared" si="264"/>
        <v>1</v>
      </c>
    </row>
    <row r="57" spans="1:56" ht="15.75" customHeight="1" x14ac:dyDescent="0.2">
      <c r="A57" s="24"/>
      <c r="B57" s="81" t="s">
        <v>158</v>
      </c>
      <c r="C57" s="84">
        <v>0</v>
      </c>
      <c r="D57" s="85">
        <v>0</v>
      </c>
      <c r="E57" s="80">
        <v>2</v>
      </c>
      <c r="F57" s="81">
        <v>0</v>
      </c>
      <c r="G57" s="84">
        <v>0</v>
      </c>
      <c r="H57" s="85">
        <v>0</v>
      </c>
      <c r="I57" s="84">
        <v>0</v>
      </c>
      <c r="J57" s="86">
        <v>0</v>
      </c>
      <c r="K57" s="39">
        <f t="shared" ref="K57:L57" si="265">SUM(C57,E57,G57,I57)</f>
        <v>2</v>
      </c>
      <c r="L57" s="39">
        <f t="shared" si="265"/>
        <v>0</v>
      </c>
      <c r="M57" s="84">
        <v>0</v>
      </c>
      <c r="N57" s="85">
        <v>0</v>
      </c>
      <c r="O57" s="84">
        <v>0</v>
      </c>
      <c r="P57" s="85">
        <v>0</v>
      </c>
      <c r="Q57" s="84">
        <v>0</v>
      </c>
      <c r="R57" s="85">
        <v>0</v>
      </c>
      <c r="S57" s="84">
        <v>0</v>
      </c>
      <c r="T57" s="85">
        <v>0</v>
      </c>
      <c r="U57" s="84">
        <v>0</v>
      </c>
      <c r="V57" s="85">
        <v>0</v>
      </c>
      <c r="W57" s="84">
        <v>0</v>
      </c>
      <c r="X57" s="86">
        <v>0</v>
      </c>
      <c r="Y57" s="39">
        <f t="shared" ref="Y57:Z57" si="266">SUM(M57,O57,Q57,S57,U57,W57)</f>
        <v>0</v>
      </c>
      <c r="Z57" s="39">
        <f t="shared" si="266"/>
        <v>0</v>
      </c>
      <c r="AA57" s="84">
        <v>0</v>
      </c>
      <c r="AB57" s="85">
        <v>0</v>
      </c>
      <c r="AC57" s="84">
        <v>0</v>
      </c>
      <c r="AD57" s="85">
        <v>0</v>
      </c>
      <c r="AE57" s="84">
        <v>0</v>
      </c>
      <c r="AF57" s="85">
        <v>0</v>
      </c>
      <c r="AG57" s="84">
        <v>0</v>
      </c>
      <c r="AH57" s="86">
        <v>0</v>
      </c>
      <c r="AI57" s="41">
        <f t="shared" ref="AI57:AJ57" si="267">SUM(AA57,AC57,AE57)</f>
        <v>0</v>
      </c>
      <c r="AJ57" s="41">
        <f t="shared" si="267"/>
        <v>0</v>
      </c>
      <c r="AK57" s="78"/>
      <c r="AL57" s="79"/>
      <c r="AM57" s="84">
        <v>1</v>
      </c>
      <c r="AN57" s="85">
        <v>0</v>
      </c>
      <c r="AO57" s="84">
        <v>0</v>
      </c>
      <c r="AP57" s="85">
        <v>0</v>
      </c>
      <c r="AQ57" s="80">
        <v>0</v>
      </c>
      <c r="AR57" s="25">
        <v>0</v>
      </c>
      <c r="AS57" s="39">
        <f t="shared" ref="AS57:AT57" si="268">SUM(AG57,AM57,AO57,AQ57)</f>
        <v>1</v>
      </c>
      <c r="AT57" s="39">
        <f t="shared" si="268"/>
        <v>0</v>
      </c>
      <c r="AU57" s="84">
        <v>0</v>
      </c>
      <c r="AV57" s="85">
        <v>0</v>
      </c>
      <c r="AW57" s="84">
        <v>0</v>
      </c>
      <c r="AX57" s="85">
        <v>0</v>
      </c>
      <c r="AY57" s="84">
        <v>0</v>
      </c>
      <c r="AZ57" s="85">
        <v>0</v>
      </c>
      <c r="BA57" s="84">
        <v>0</v>
      </c>
      <c r="BB57" s="85">
        <v>0</v>
      </c>
      <c r="BC57" s="87">
        <f t="shared" ref="BC57:BD57" si="269">SUM(C57,E57,G57,I57,M57,O57,Q57,S57,U57,W57,AA57,AC57,AE57,AG57,AK57,AM57,AO57,AQ57,AU57,AW57,AY57,BA57)</f>
        <v>3</v>
      </c>
      <c r="BD57" s="88">
        <f t="shared" si="269"/>
        <v>0</v>
      </c>
    </row>
    <row r="58" spans="1:56" ht="15.75" customHeight="1" x14ac:dyDescent="0.2">
      <c r="A58" s="24"/>
      <c r="B58" s="81" t="s">
        <v>159</v>
      </c>
      <c r="C58" s="84">
        <v>0</v>
      </c>
      <c r="D58" s="85">
        <v>0</v>
      </c>
      <c r="E58" s="80">
        <v>1</v>
      </c>
      <c r="F58" s="81">
        <v>0</v>
      </c>
      <c r="G58" s="84">
        <v>0</v>
      </c>
      <c r="H58" s="85">
        <v>0</v>
      </c>
      <c r="I58" s="84">
        <v>0</v>
      </c>
      <c r="J58" s="86">
        <v>0</v>
      </c>
      <c r="K58" s="39">
        <f t="shared" ref="K58:L58" si="270">SUM(C58,E58,G58,I58)</f>
        <v>1</v>
      </c>
      <c r="L58" s="39">
        <f t="shared" si="270"/>
        <v>0</v>
      </c>
      <c r="M58" s="84">
        <v>0</v>
      </c>
      <c r="N58" s="85">
        <v>0</v>
      </c>
      <c r="O58" s="84">
        <v>0</v>
      </c>
      <c r="P58" s="85">
        <v>0</v>
      </c>
      <c r="Q58" s="84">
        <v>0</v>
      </c>
      <c r="R58" s="85">
        <v>0</v>
      </c>
      <c r="S58" s="84">
        <v>0</v>
      </c>
      <c r="T58" s="85">
        <v>0</v>
      </c>
      <c r="U58" s="84">
        <v>0</v>
      </c>
      <c r="V58" s="85">
        <v>0</v>
      </c>
      <c r="W58" s="84">
        <v>0</v>
      </c>
      <c r="X58" s="86">
        <v>0</v>
      </c>
      <c r="Y58" s="39">
        <f t="shared" ref="Y58:Z58" si="271">SUM(M58,O58,Q58,S58,U58,W58)</f>
        <v>0</v>
      </c>
      <c r="Z58" s="39">
        <f t="shared" si="271"/>
        <v>0</v>
      </c>
      <c r="AA58" s="84">
        <v>0</v>
      </c>
      <c r="AB58" s="85">
        <v>0</v>
      </c>
      <c r="AC58" s="84">
        <v>0</v>
      </c>
      <c r="AD58" s="85">
        <v>0</v>
      </c>
      <c r="AE58" s="84">
        <v>0</v>
      </c>
      <c r="AF58" s="85">
        <v>0</v>
      </c>
      <c r="AG58" s="84">
        <v>0</v>
      </c>
      <c r="AH58" s="86">
        <v>0</v>
      </c>
      <c r="AI58" s="41">
        <f t="shared" ref="AI58:AJ58" si="272">SUM(AA58,AC58,AE58)</f>
        <v>0</v>
      </c>
      <c r="AJ58" s="41">
        <f t="shared" si="272"/>
        <v>0</v>
      </c>
      <c r="AK58" s="78"/>
      <c r="AL58" s="79"/>
      <c r="AM58" s="84">
        <v>1</v>
      </c>
      <c r="AN58" s="85">
        <v>0</v>
      </c>
      <c r="AO58" s="84">
        <v>0</v>
      </c>
      <c r="AP58" s="85">
        <v>0</v>
      </c>
      <c r="AQ58" s="80">
        <v>0</v>
      </c>
      <c r="AR58" s="25">
        <v>0</v>
      </c>
      <c r="AS58" s="39">
        <f t="shared" ref="AS58:AT58" si="273">SUM(AG58,AM58,AO58,AQ58)</f>
        <v>1</v>
      </c>
      <c r="AT58" s="39">
        <f t="shared" si="273"/>
        <v>0</v>
      </c>
      <c r="AU58" s="84">
        <v>0</v>
      </c>
      <c r="AV58" s="85">
        <v>0</v>
      </c>
      <c r="AW58" s="84">
        <v>0</v>
      </c>
      <c r="AX58" s="85">
        <v>0</v>
      </c>
      <c r="AY58" s="84">
        <v>0</v>
      </c>
      <c r="AZ58" s="85">
        <v>0</v>
      </c>
      <c r="BA58" s="84">
        <v>0</v>
      </c>
      <c r="BB58" s="85">
        <v>0</v>
      </c>
      <c r="BC58" s="87">
        <f t="shared" ref="BC58:BD58" si="274">SUM(C58,E58,G58,I58,M58,O58,Q58,S58,U58,W58,AA58,AC58,AE58,AG58,AK58,AM58,AO58,AQ58,AU58,AW58,AY58,BA58)</f>
        <v>2</v>
      </c>
      <c r="BD58" s="88">
        <f t="shared" si="274"/>
        <v>0</v>
      </c>
    </row>
    <row r="59" spans="1:56" ht="15.75" customHeight="1" x14ac:dyDescent="0.2">
      <c r="BC59" s="89">
        <f t="shared" ref="BC59:BD59" si="275">SUM(BC4:BC58)</f>
        <v>46741</v>
      </c>
      <c r="BD59" s="89">
        <f t="shared" si="275"/>
        <v>2777</v>
      </c>
    </row>
    <row r="60" spans="1:56" ht="15.75" customHeight="1" x14ac:dyDescent="0.2"/>
    <row r="61" spans="1:56" ht="15.75" customHeight="1" x14ac:dyDescent="0.2"/>
    <row r="62" spans="1:56" ht="15.75" customHeight="1" x14ac:dyDescent="0.2"/>
    <row r="63" spans="1:56" ht="15.75" customHeight="1" x14ac:dyDescent="0.2"/>
    <row r="64" spans="1:5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1">
    <mergeCell ref="A4:A26"/>
    <mergeCell ref="A27:A34"/>
    <mergeCell ref="A35:A55"/>
    <mergeCell ref="U2:V2"/>
    <mergeCell ref="W2:X2"/>
    <mergeCell ref="BC2:BD2"/>
    <mergeCell ref="C1:BD1"/>
    <mergeCell ref="AS2:AT2"/>
    <mergeCell ref="Q2:R2"/>
    <mergeCell ref="S2:T2"/>
    <mergeCell ref="AA2:AB2"/>
    <mergeCell ref="AC2:AD2"/>
    <mergeCell ref="AE2:AF2"/>
    <mergeCell ref="AG2:AH2"/>
    <mergeCell ref="AK2:AL2"/>
    <mergeCell ref="AM2:AN2"/>
    <mergeCell ref="AO2:AP2"/>
    <mergeCell ref="AQ2:AR2"/>
    <mergeCell ref="AU2:AV2"/>
    <mergeCell ref="AW2:AX2"/>
    <mergeCell ref="C2:D2"/>
    <mergeCell ref="E2:F2"/>
    <mergeCell ref="G2:H2"/>
    <mergeCell ref="I2:J2"/>
    <mergeCell ref="O2:P2"/>
    <mergeCell ref="AY2:AZ2"/>
    <mergeCell ref="BA2:BB2"/>
    <mergeCell ref="M2:N2"/>
    <mergeCell ref="K2:L2"/>
    <mergeCell ref="Y2:Z2"/>
    <mergeCell ref="AI2:AJ2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BJ1001"/>
  <sheetViews>
    <sheetView tabSelected="1"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  <col min="15" max="62" width="12.5703125" hidden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830</v>
      </c>
      <c r="D2" s="140"/>
      <c r="E2" s="139" t="s">
        <v>831</v>
      </c>
      <c r="F2" s="140"/>
      <c r="G2" s="139" t="s">
        <v>832</v>
      </c>
      <c r="H2" s="140"/>
      <c r="I2" s="139" t="s">
        <v>833</v>
      </c>
      <c r="J2" s="140"/>
      <c r="K2" s="139" t="s">
        <v>164</v>
      </c>
      <c r="L2" s="140"/>
      <c r="M2" s="139" t="s">
        <v>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</row>
    <row r="3" spans="1:62" x14ac:dyDescent="0.2">
      <c r="A3" s="94"/>
      <c r="B3" s="95" t="s">
        <v>834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835</v>
      </c>
      <c r="C4" s="99"/>
      <c r="D4" s="100"/>
      <c r="E4" s="101"/>
      <c r="F4" s="100"/>
      <c r="G4" s="101"/>
      <c r="H4" s="100"/>
      <c r="I4" s="107">
        <v>1</v>
      </c>
      <c r="J4" s="100"/>
      <c r="K4" s="101"/>
      <c r="L4" s="100"/>
      <c r="M4" s="101">
        <f t="shared" ref="M4:N4" si="0">SUM(C4,E4,G4,I4,K4)</f>
        <v>1</v>
      </c>
      <c r="N4" s="100">
        <f t="shared" si="0"/>
        <v>0</v>
      </c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/>
      <c r="BJ4" s="100"/>
    </row>
    <row r="5" spans="1:62" x14ac:dyDescent="0.2">
      <c r="A5" s="129"/>
      <c r="B5" s="98" t="s">
        <v>836</v>
      </c>
      <c r="C5" s="99"/>
      <c r="D5" s="100"/>
      <c r="E5" s="101"/>
      <c r="F5" s="100"/>
      <c r="G5" s="101"/>
      <c r="H5" s="100"/>
      <c r="I5" s="107">
        <v>1</v>
      </c>
      <c r="J5" s="100"/>
      <c r="K5" s="101"/>
      <c r="L5" s="100"/>
      <c r="M5" s="101">
        <f t="shared" ref="M5:N5" si="1">SUM(C5,E5,G5,I5,K5)</f>
        <v>1</v>
      </c>
      <c r="N5" s="100">
        <f t="shared" si="1"/>
        <v>0</v>
      </c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</row>
    <row r="6" spans="1:62" x14ac:dyDescent="0.2">
      <c r="A6" s="129"/>
      <c r="B6" s="98" t="s">
        <v>837</v>
      </c>
      <c r="C6" s="99"/>
      <c r="D6" s="100"/>
      <c r="E6" s="101"/>
      <c r="F6" s="109">
        <v>5</v>
      </c>
      <c r="G6" s="101"/>
      <c r="H6" s="109">
        <v>6</v>
      </c>
      <c r="I6" s="107">
        <v>1</v>
      </c>
      <c r="J6" s="100"/>
      <c r="K6" s="101"/>
      <c r="L6" s="100"/>
      <c r="M6" s="101">
        <f t="shared" ref="M6:N6" si="2">SUM(C6,E6,G6,I6,K6)</f>
        <v>1</v>
      </c>
      <c r="N6" s="100">
        <f t="shared" si="2"/>
        <v>11</v>
      </c>
      <c r="O6" s="101"/>
      <c r="P6" s="100"/>
      <c r="Q6" s="101"/>
      <c r="R6" s="100"/>
      <c r="S6" s="101"/>
      <c r="T6" s="100"/>
      <c r="U6" s="101"/>
      <c r="V6" s="100"/>
      <c r="W6" s="101"/>
      <c r="X6" s="100"/>
      <c r="Y6" s="101"/>
      <c r="Z6" s="100"/>
      <c r="AA6" s="101"/>
      <c r="AB6" s="100"/>
      <c r="AC6" s="101"/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/>
      <c r="BJ6" s="100"/>
    </row>
    <row r="7" spans="1:62" x14ac:dyDescent="0.2">
      <c r="A7" s="129"/>
      <c r="B7" s="98" t="s">
        <v>838</v>
      </c>
      <c r="C7" s="107">
        <v>18</v>
      </c>
      <c r="D7" s="100"/>
      <c r="E7" s="107">
        <v>13</v>
      </c>
      <c r="F7" s="100"/>
      <c r="G7" s="107">
        <v>10</v>
      </c>
      <c r="H7" s="100"/>
      <c r="I7" s="107">
        <v>26</v>
      </c>
      <c r="J7" s="100"/>
      <c r="K7" s="101"/>
      <c r="L7" s="100"/>
      <c r="M7" s="101">
        <f t="shared" ref="M7:N7" si="3">SUM(C7,E7,G7,I7,K7)</f>
        <v>67</v>
      </c>
      <c r="N7" s="100">
        <f t="shared" si="3"/>
        <v>0</v>
      </c>
      <c r="O7" s="101"/>
      <c r="P7" s="100"/>
      <c r="Q7" s="101"/>
      <c r="R7" s="100"/>
      <c r="S7" s="101"/>
      <c r="T7" s="100"/>
      <c r="U7" s="101"/>
      <c r="V7" s="100"/>
      <c r="W7" s="101"/>
      <c r="X7" s="100"/>
      <c r="Y7" s="101"/>
      <c r="Z7" s="100"/>
      <c r="AA7" s="101"/>
      <c r="AB7" s="100"/>
      <c r="AC7" s="101"/>
      <c r="AD7" s="100"/>
      <c r="AE7" s="101"/>
      <c r="AF7" s="100"/>
      <c r="AG7" s="101"/>
      <c r="AH7" s="100"/>
      <c r="AI7" s="101"/>
      <c r="AJ7" s="100"/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/>
      <c r="BJ7" s="100"/>
    </row>
    <row r="8" spans="1:62" x14ac:dyDescent="0.2">
      <c r="A8" s="129"/>
      <c r="B8" s="98" t="s">
        <v>839</v>
      </c>
      <c r="C8" s="108">
        <v>51</v>
      </c>
      <c r="D8" s="100"/>
      <c r="E8" s="107">
        <v>45</v>
      </c>
      <c r="F8" s="100"/>
      <c r="G8" s="107">
        <v>45</v>
      </c>
      <c r="H8" s="100"/>
      <c r="I8" s="107">
        <v>51</v>
      </c>
      <c r="J8" s="100"/>
      <c r="K8" s="101"/>
      <c r="L8" s="100"/>
      <c r="M8" s="101">
        <f t="shared" ref="M8:N8" si="4">SUM(C8,E8,G8,I8,K8)</f>
        <v>192</v>
      </c>
      <c r="N8" s="100">
        <f t="shared" si="4"/>
        <v>0</v>
      </c>
      <c r="O8" s="101"/>
      <c r="P8" s="100"/>
      <c r="Q8" s="101"/>
      <c r="R8" s="100"/>
      <c r="S8" s="101"/>
      <c r="T8" s="100"/>
      <c r="U8" s="101"/>
      <c r="V8" s="100"/>
      <c r="W8" s="101"/>
      <c r="X8" s="100"/>
      <c r="Y8" s="101"/>
      <c r="Z8" s="100"/>
      <c r="AA8" s="101"/>
      <c r="AB8" s="100"/>
      <c r="AC8" s="101"/>
      <c r="AD8" s="100"/>
      <c r="AE8" s="101"/>
      <c r="AF8" s="100"/>
      <c r="AG8" s="101"/>
      <c r="AH8" s="100"/>
      <c r="AI8" s="101"/>
      <c r="AJ8" s="100"/>
      <c r="AK8" s="101"/>
      <c r="AL8" s="100"/>
      <c r="AM8" s="101"/>
      <c r="AN8" s="100"/>
      <c r="AO8" s="101"/>
      <c r="AP8" s="100"/>
      <c r="AQ8" s="101"/>
      <c r="AR8" s="100"/>
      <c r="AS8" s="101"/>
      <c r="AT8" s="100"/>
      <c r="AU8" s="101"/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/>
      <c r="BJ8" s="100"/>
    </row>
    <row r="9" spans="1:62" x14ac:dyDescent="0.2">
      <c r="A9" s="129"/>
      <c r="B9" s="98" t="s">
        <v>840</v>
      </c>
      <c r="C9" s="99"/>
      <c r="D9" s="100"/>
      <c r="E9" s="107">
        <v>1</v>
      </c>
      <c r="F9" s="100"/>
      <c r="G9" s="107">
        <v>2</v>
      </c>
      <c r="H9" s="100"/>
      <c r="I9" s="101"/>
      <c r="J9" s="100"/>
      <c r="K9" s="101"/>
      <c r="L9" s="100"/>
      <c r="M9" s="101">
        <f t="shared" ref="M9:N9" si="5">SUM(C9,E9,G9,I9,K9)</f>
        <v>3</v>
      </c>
      <c r="N9" s="100">
        <f t="shared" si="5"/>
        <v>0</v>
      </c>
      <c r="O9" s="101"/>
      <c r="P9" s="100"/>
      <c r="Q9" s="101"/>
      <c r="R9" s="100"/>
      <c r="S9" s="101"/>
      <c r="T9" s="100"/>
      <c r="U9" s="101"/>
      <c r="V9" s="100"/>
      <c r="W9" s="101"/>
      <c r="X9" s="100"/>
      <c r="Y9" s="101"/>
      <c r="Z9" s="100"/>
      <c r="AA9" s="101"/>
      <c r="AB9" s="100"/>
      <c r="AC9" s="101"/>
      <c r="AD9" s="100"/>
      <c r="AE9" s="101"/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/>
      <c r="BJ9" s="100"/>
    </row>
    <row r="10" spans="1:62" x14ac:dyDescent="0.2">
      <c r="A10" s="129"/>
      <c r="B10" s="98" t="s">
        <v>841</v>
      </c>
      <c r="C10" s="107">
        <v>26</v>
      </c>
      <c r="D10" s="100"/>
      <c r="E10" s="107">
        <v>27</v>
      </c>
      <c r="F10" s="100"/>
      <c r="G10" s="107">
        <v>27</v>
      </c>
      <c r="H10" s="100"/>
      <c r="I10" s="101"/>
      <c r="J10" s="100"/>
      <c r="K10" s="101"/>
      <c r="L10" s="100"/>
      <c r="M10" s="101">
        <f t="shared" ref="M10:N10" si="6">SUM(C10,E10,G10,I10,K10)</f>
        <v>80</v>
      </c>
      <c r="N10" s="100">
        <f t="shared" si="6"/>
        <v>0</v>
      </c>
      <c r="O10" s="101"/>
      <c r="P10" s="100"/>
      <c r="Q10" s="101"/>
      <c r="R10" s="100"/>
      <c r="S10" s="101"/>
      <c r="T10" s="100"/>
      <c r="U10" s="101"/>
      <c r="V10" s="100"/>
      <c r="W10" s="101"/>
      <c r="X10" s="100"/>
      <c r="Y10" s="101"/>
      <c r="Z10" s="100"/>
      <c r="AA10" s="101"/>
      <c r="AB10" s="100"/>
      <c r="AC10" s="101"/>
      <c r="AD10" s="100"/>
      <c r="AE10" s="101"/>
      <c r="AF10" s="100"/>
      <c r="AG10" s="101"/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/>
      <c r="BJ10" s="100"/>
    </row>
    <row r="11" spans="1:62" x14ac:dyDescent="0.2">
      <c r="A11" s="129"/>
      <c r="B11" s="102" t="s">
        <v>842</v>
      </c>
      <c r="C11" s="99"/>
      <c r="D11" s="100"/>
      <c r="E11" s="101"/>
      <c r="F11" s="100"/>
      <c r="G11" s="101"/>
      <c r="H11" s="100"/>
      <c r="I11" s="101"/>
      <c r="J11" s="100"/>
      <c r="K11" s="101"/>
      <c r="L11" s="100"/>
      <c r="M11" s="101">
        <f t="shared" ref="M11:N11" si="7">SUM(C11,E11,G11,I11,K11)</f>
        <v>0</v>
      </c>
      <c r="N11" s="100">
        <f t="shared" si="7"/>
        <v>0</v>
      </c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</row>
    <row r="12" spans="1:62" x14ac:dyDescent="0.2">
      <c r="A12" s="129"/>
      <c r="B12" s="98" t="s">
        <v>843</v>
      </c>
      <c r="C12" s="99"/>
      <c r="D12" s="100"/>
      <c r="E12" s="101"/>
      <c r="F12" s="100"/>
      <c r="G12" s="101"/>
      <c r="H12" s="100"/>
      <c r="I12" s="107">
        <v>1</v>
      </c>
      <c r="J12" s="100"/>
      <c r="K12" s="101"/>
      <c r="L12" s="100"/>
      <c r="M12" s="101">
        <f t="shared" ref="M12:N12" si="8">SUM(C12,E12,G12,I12,K12)</f>
        <v>1</v>
      </c>
      <c r="N12" s="100">
        <f t="shared" si="8"/>
        <v>0</v>
      </c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/>
      <c r="BJ12" s="100"/>
    </row>
    <row r="13" spans="1:62" x14ac:dyDescent="0.2">
      <c r="A13" s="129"/>
      <c r="B13" s="98" t="s">
        <v>844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>
        <f t="shared" ref="M13:N13" si="9">SUM(C13,E13,G13,I13,K13)</f>
        <v>0</v>
      </c>
      <c r="N13" s="100">
        <f t="shared" si="9"/>
        <v>0</v>
      </c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</row>
    <row r="14" spans="1:62" x14ac:dyDescent="0.2">
      <c r="A14" s="129"/>
      <c r="B14" s="98" t="s">
        <v>845</v>
      </c>
      <c r="C14" s="107">
        <v>2</v>
      </c>
      <c r="D14" s="109">
        <v>1</v>
      </c>
      <c r="E14" s="101"/>
      <c r="F14" s="100"/>
      <c r="G14" s="101"/>
      <c r="H14" s="100"/>
      <c r="I14" s="107">
        <v>2</v>
      </c>
      <c r="J14" s="109">
        <v>1</v>
      </c>
      <c r="K14" s="101"/>
      <c r="L14" s="100"/>
      <c r="M14" s="101">
        <f t="shared" ref="M14:N14" si="10">SUM(C14,E14,G14,I14,K14)</f>
        <v>4</v>
      </c>
      <c r="N14" s="100">
        <f t="shared" si="10"/>
        <v>2</v>
      </c>
      <c r="O14" s="101"/>
      <c r="P14" s="100"/>
      <c r="Q14" s="101"/>
      <c r="R14" s="100"/>
      <c r="S14" s="101"/>
      <c r="T14" s="100"/>
      <c r="U14" s="101"/>
      <c r="V14" s="100"/>
      <c r="W14" s="101"/>
      <c r="X14" s="100"/>
      <c r="Y14" s="101"/>
      <c r="Z14" s="100"/>
      <c r="AA14" s="101"/>
      <c r="AB14" s="100"/>
      <c r="AC14" s="101"/>
      <c r="AD14" s="100"/>
      <c r="AE14" s="101"/>
      <c r="AF14" s="100"/>
      <c r="AG14" s="101"/>
      <c r="AH14" s="100"/>
      <c r="AI14" s="101"/>
      <c r="AJ14" s="100"/>
      <c r="AK14" s="101"/>
      <c r="AL14" s="100"/>
      <c r="AM14" s="101"/>
      <c r="AN14" s="100"/>
      <c r="AO14" s="101"/>
      <c r="AP14" s="100"/>
      <c r="AQ14" s="101"/>
      <c r="AR14" s="100"/>
      <c r="AS14" s="101"/>
      <c r="AT14" s="100"/>
      <c r="AU14" s="101"/>
      <c r="AV14" s="100"/>
      <c r="AW14" s="101"/>
      <c r="AX14" s="100"/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/>
      <c r="BJ14" s="100"/>
    </row>
    <row r="15" spans="1:62" x14ac:dyDescent="0.2">
      <c r="A15" s="129"/>
      <c r="B15" s="98" t="s">
        <v>846</v>
      </c>
      <c r="C15" s="101"/>
      <c r="D15" s="100"/>
      <c r="E15" s="101"/>
      <c r="F15" s="100"/>
      <c r="G15" s="101"/>
      <c r="H15" s="100"/>
      <c r="I15" s="101"/>
      <c r="J15" s="100"/>
      <c r="K15" s="101"/>
      <c r="L15" s="100"/>
      <c r="M15" s="101">
        <f t="shared" ref="M15:N15" si="11">SUM(C15,E15,G15,I15,K15)</f>
        <v>0</v>
      </c>
      <c r="N15" s="100">
        <f t="shared" si="11"/>
        <v>0</v>
      </c>
      <c r="O15" s="101"/>
      <c r="P15" s="100"/>
      <c r="Q15" s="101"/>
      <c r="R15" s="100"/>
      <c r="S15" s="101"/>
      <c r="T15" s="100"/>
      <c r="U15" s="101"/>
      <c r="V15" s="100"/>
      <c r="W15" s="101"/>
      <c r="X15" s="100"/>
      <c r="Y15" s="101"/>
      <c r="Z15" s="100"/>
      <c r="AA15" s="101"/>
      <c r="AB15" s="100"/>
      <c r="AC15" s="101"/>
      <c r="AD15" s="100"/>
      <c r="AE15" s="101"/>
      <c r="AF15" s="100"/>
      <c r="AG15" s="101"/>
      <c r="AH15" s="100"/>
      <c r="AI15" s="101"/>
      <c r="AJ15" s="100"/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/>
      <c r="BJ15" s="100"/>
    </row>
    <row r="16" spans="1:62" x14ac:dyDescent="0.2">
      <c r="A16" s="129"/>
      <c r="B16" s="98" t="s">
        <v>847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>
        <f t="shared" ref="M16:N16" si="12">SUM(C16,E16,G16,I16,K16)</f>
        <v>0</v>
      </c>
      <c r="N16" s="100">
        <f t="shared" si="12"/>
        <v>0</v>
      </c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</row>
    <row r="17" spans="1:62" x14ac:dyDescent="0.2">
      <c r="A17" s="129"/>
      <c r="B17" s="98" t="s">
        <v>848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>
        <f t="shared" ref="M17:N17" si="13">SUM(C17,E17,G17,I17,K17)</f>
        <v>0</v>
      </c>
      <c r="N17" s="100">
        <f t="shared" si="13"/>
        <v>0</v>
      </c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</row>
    <row r="18" spans="1:62" x14ac:dyDescent="0.2">
      <c r="A18" s="129"/>
      <c r="B18" s="98" t="s">
        <v>849</v>
      </c>
      <c r="C18" s="107">
        <v>1</v>
      </c>
      <c r="D18" s="100"/>
      <c r="E18" s="107">
        <v>3</v>
      </c>
      <c r="F18" s="100"/>
      <c r="G18" s="107">
        <v>4</v>
      </c>
      <c r="H18" s="100"/>
      <c r="I18" s="107">
        <v>2</v>
      </c>
      <c r="J18" s="100"/>
      <c r="K18" s="101"/>
      <c r="L18" s="100"/>
      <c r="M18" s="101">
        <f t="shared" ref="M18:N18" si="14">SUM(C18,E18,G18,I18,K18)</f>
        <v>10</v>
      </c>
      <c r="N18" s="100">
        <f t="shared" si="14"/>
        <v>0</v>
      </c>
      <c r="O18" s="101"/>
      <c r="P18" s="100"/>
      <c r="Q18" s="101"/>
      <c r="R18" s="100"/>
      <c r="S18" s="101"/>
      <c r="T18" s="100"/>
      <c r="U18" s="101"/>
      <c r="V18" s="100"/>
      <c r="W18" s="101"/>
      <c r="X18" s="100"/>
      <c r="Y18" s="101"/>
      <c r="Z18" s="100"/>
      <c r="AA18" s="101"/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1"/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/>
      <c r="BJ18" s="100"/>
    </row>
    <row r="19" spans="1:62" x14ac:dyDescent="0.2">
      <c r="A19" s="129"/>
      <c r="B19" s="98" t="s">
        <v>850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>
        <f t="shared" ref="M19:N19" si="15">SUM(C19,E19,G19,I19,K19)</f>
        <v>0</v>
      </c>
      <c r="N19" s="100">
        <f t="shared" si="15"/>
        <v>0</v>
      </c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</row>
    <row r="20" spans="1:62" x14ac:dyDescent="0.2">
      <c r="A20" s="129"/>
      <c r="B20" s="98" t="s">
        <v>851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>
        <f t="shared" ref="M20:N20" si="16">SUM(C20,E20,G20,I20,K20)</f>
        <v>0</v>
      </c>
      <c r="N20" s="100">
        <f t="shared" si="16"/>
        <v>0</v>
      </c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</row>
    <row r="21" spans="1:62" x14ac:dyDescent="0.2">
      <c r="A21" s="129"/>
      <c r="B21" s="98" t="s">
        <v>852</v>
      </c>
      <c r="C21" s="101"/>
      <c r="D21" s="100"/>
      <c r="E21" s="101"/>
      <c r="F21" s="100"/>
      <c r="G21" s="101"/>
      <c r="H21" s="100"/>
      <c r="I21" s="107">
        <v>4</v>
      </c>
      <c r="J21" s="100"/>
      <c r="K21" s="101"/>
      <c r="L21" s="100"/>
      <c r="M21" s="101">
        <f t="shared" ref="M21:N21" si="17">SUM(C21,E21,G21,I21,K21)</f>
        <v>4</v>
      </c>
      <c r="N21" s="100">
        <f t="shared" si="17"/>
        <v>0</v>
      </c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/>
      <c r="BJ21" s="100"/>
    </row>
    <row r="22" spans="1:62" x14ac:dyDescent="0.2">
      <c r="A22" s="129"/>
      <c r="B22" s="98" t="s">
        <v>853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>
        <f t="shared" ref="M22:N22" si="18">SUM(C22,E22,G22,I22,K22)</f>
        <v>0</v>
      </c>
      <c r="N22" s="100">
        <f t="shared" si="18"/>
        <v>0</v>
      </c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</row>
    <row r="23" spans="1:62" x14ac:dyDescent="0.2">
      <c r="A23" s="129"/>
      <c r="B23" s="98" t="s">
        <v>854</v>
      </c>
      <c r="C23" s="101"/>
      <c r="D23" s="100"/>
      <c r="E23" s="101"/>
      <c r="F23" s="100"/>
      <c r="G23" s="101"/>
      <c r="H23" s="100"/>
      <c r="I23" s="107">
        <v>2</v>
      </c>
      <c r="J23" s="100"/>
      <c r="K23" s="101"/>
      <c r="L23" s="100"/>
      <c r="M23" s="101">
        <f t="shared" ref="M23:N23" si="19">SUM(C23,E23,G23,I23,K23)</f>
        <v>2</v>
      </c>
      <c r="N23" s="100">
        <f t="shared" si="19"/>
        <v>0</v>
      </c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</row>
    <row r="24" spans="1:62" x14ac:dyDescent="0.2">
      <c r="A24" s="129"/>
      <c r="B24" s="98" t="s">
        <v>855</v>
      </c>
      <c r="C24" s="107">
        <v>1</v>
      </c>
      <c r="D24" s="100"/>
      <c r="E24" s="107">
        <v>6</v>
      </c>
      <c r="F24" s="100"/>
      <c r="G24" s="107">
        <v>6</v>
      </c>
      <c r="H24" s="100"/>
      <c r="I24" s="107"/>
      <c r="J24" s="100"/>
      <c r="K24" s="101"/>
      <c r="L24" s="100"/>
      <c r="M24" s="101">
        <f t="shared" ref="M24:N24" si="20">SUM(C24,E24,G24,I24,K24)</f>
        <v>13</v>
      </c>
      <c r="N24" s="100">
        <f t="shared" si="20"/>
        <v>0</v>
      </c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/>
      <c r="BJ24" s="100"/>
    </row>
    <row r="25" spans="1:62" x14ac:dyDescent="0.2">
      <c r="A25" s="129"/>
      <c r="B25" s="98" t="s">
        <v>856</v>
      </c>
      <c r="C25" s="101"/>
      <c r="D25" s="100"/>
      <c r="E25" s="101"/>
      <c r="F25" s="100"/>
      <c r="G25" s="101"/>
      <c r="H25" s="100"/>
      <c r="I25" s="107">
        <v>1</v>
      </c>
      <c r="J25" s="100"/>
      <c r="K25" s="101"/>
      <c r="L25" s="100"/>
      <c r="M25" s="101">
        <f t="shared" ref="M25:N25" si="21">SUM(C25,E25,G25,I25,K25)</f>
        <v>1</v>
      </c>
      <c r="N25" s="100">
        <f t="shared" si="21"/>
        <v>0</v>
      </c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</row>
    <row r="26" spans="1:62" x14ac:dyDescent="0.2">
      <c r="A26" s="130"/>
      <c r="B26" s="103" t="s">
        <v>857</v>
      </c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1">
        <f t="shared" ref="M26:N26" si="22">SUM(C26,E26,G26,I26,K26)</f>
        <v>0</v>
      </c>
      <c r="N26" s="100">
        <f t="shared" si="22"/>
        <v>0</v>
      </c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4"/>
      <c r="BJ26" s="105"/>
    </row>
    <row r="27" spans="1:62" x14ac:dyDescent="0.2">
      <c r="A27" s="143" t="s">
        <v>33</v>
      </c>
      <c r="B27" s="98" t="s">
        <v>858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>
        <f t="shared" ref="M27:N27" si="23">SUM(C27,E27,G27,I27,K27)</f>
        <v>0</v>
      </c>
      <c r="N27" s="100">
        <f t="shared" si="23"/>
        <v>0</v>
      </c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/>
      <c r="BJ27" s="100"/>
    </row>
    <row r="28" spans="1:62" x14ac:dyDescent="0.2">
      <c r="A28" s="129"/>
      <c r="B28" s="98" t="s">
        <v>859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>
        <f t="shared" ref="M28:N28" si="24">SUM(C28,E28,G28,I28,K28)</f>
        <v>0</v>
      </c>
      <c r="N28" s="100">
        <f t="shared" si="24"/>
        <v>0</v>
      </c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</row>
    <row r="29" spans="1:62" x14ac:dyDescent="0.2">
      <c r="A29" s="129"/>
      <c r="B29" s="98" t="s">
        <v>860</v>
      </c>
      <c r="C29" s="101"/>
      <c r="D29" s="100"/>
      <c r="E29" s="101"/>
      <c r="F29" s="100"/>
      <c r="G29" s="101"/>
      <c r="H29" s="100"/>
      <c r="I29" s="107">
        <v>6</v>
      </c>
      <c r="J29" s="100"/>
      <c r="K29" s="101"/>
      <c r="L29" s="100"/>
      <c r="M29" s="101">
        <f t="shared" ref="M29:N29" si="25">SUM(C29,E29,G29,I29,K29)</f>
        <v>6</v>
      </c>
      <c r="N29" s="100">
        <f t="shared" si="25"/>
        <v>0</v>
      </c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/>
      <c r="BJ29" s="100"/>
    </row>
    <row r="30" spans="1:62" x14ac:dyDescent="0.2">
      <c r="A30" s="129"/>
      <c r="B30" s="98" t="s">
        <v>861</v>
      </c>
      <c r="C30" s="101"/>
      <c r="D30" s="100"/>
      <c r="E30" s="101"/>
      <c r="F30" s="100"/>
      <c r="G30" s="101"/>
      <c r="H30" s="100"/>
      <c r="I30" s="107">
        <v>1</v>
      </c>
      <c r="J30" s="100"/>
      <c r="K30" s="101"/>
      <c r="L30" s="100"/>
      <c r="M30" s="101">
        <f t="shared" ref="M30:N30" si="26">SUM(C30,E30,G30,I30,K30)</f>
        <v>1</v>
      </c>
      <c r="N30" s="100">
        <f t="shared" si="26"/>
        <v>0</v>
      </c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</row>
    <row r="31" spans="1:62" x14ac:dyDescent="0.2">
      <c r="A31" s="129"/>
      <c r="B31" s="98" t="s">
        <v>862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>
        <f t="shared" ref="M31:N31" si="27">SUM(C31,E31,G31,I31,K31)</f>
        <v>0</v>
      </c>
      <c r="N31" s="100">
        <f t="shared" si="27"/>
        <v>0</v>
      </c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</row>
    <row r="32" spans="1:62" x14ac:dyDescent="0.2">
      <c r="A32" s="129"/>
      <c r="B32" s="98" t="s">
        <v>863</v>
      </c>
      <c r="C32" s="101"/>
      <c r="D32" s="100"/>
      <c r="E32" s="101"/>
      <c r="F32" s="100"/>
      <c r="G32" s="101"/>
      <c r="H32" s="100"/>
      <c r="I32" s="107">
        <v>2</v>
      </c>
      <c r="J32" s="100"/>
      <c r="K32" s="101"/>
      <c r="L32" s="100"/>
      <c r="M32" s="101">
        <f t="shared" ref="M32:N32" si="28">SUM(C32,E32,G32,I32,K32)</f>
        <v>2</v>
      </c>
      <c r="N32" s="100">
        <f t="shared" si="28"/>
        <v>0</v>
      </c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/>
      <c r="BJ32" s="100"/>
    </row>
    <row r="33" spans="1:62" x14ac:dyDescent="0.2">
      <c r="A33" s="129"/>
      <c r="B33" s="98" t="s">
        <v>864</v>
      </c>
      <c r="C33" s="101"/>
      <c r="D33" s="100"/>
      <c r="E33" s="101"/>
      <c r="F33" s="100"/>
      <c r="G33" s="101"/>
      <c r="H33" s="100"/>
      <c r="I33" s="107">
        <v>1</v>
      </c>
      <c r="J33" s="100"/>
      <c r="K33" s="101"/>
      <c r="L33" s="100"/>
      <c r="M33" s="101">
        <f t="shared" ref="M33:N33" si="29">SUM(C33,E33,G33,I33,K33)</f>
        <v>1</v>
      </c>
      <c r="N33" s="100">
        <f t="shared" si="29"/>
        <v>0</v>
      </c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</row>
    <row r="34" spans="1:62" x14ac:dyDescent="0.2">
      <c r="A34" s="130"/>
      <c r="B34" s="103" t="s">
        <v>865</v>
      </c>
      <c r="C34" s="104"/>
      <c r="D34" s="105"/>
      <c r="E34" s="104"/>
      <c r="F34" s="105"/>
      <c r="G34" s="104"/>
      <c r="H34" s="105"/>
      <c r="I34" s="110">
        <v>1</v>
      </c>
      <c r="J34" s="105"/>
      <c r="K34" s="104"/>
      <c r="L34" s="105"/>
      <c r="M34" s="101">
        <f t="shared" ref="M34:N34" si="30">SUM(C34,E34,G34,I34,K34)</f>
        <v>1</v>
      </c>
      <c r="N34" s="100">
        <f t="shared" si="30"/>
        <v>0</v>
      </c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4"/>
      <c r="BJ34" s="105"/>
    </row>
    <row r="35" spans="1:62" x14ac:dyDescent="0.2">
      <c r="A35" s="143" t="s">
        <v>42</v>
      </c>
      <c r="B35" s="100" t="s">
        <v>222</v>
      </c>
      <c r="C35" s="101"/>
      <c r="D35" s="100"/>
      <c r="E35" s="101"/>
      <c r="F35" s="100"/>
      <c r="G35" s="101"/>
      <c r="H35" s="100"/>
      <c r="I35" s="101"/>
      <c r="J35" s="100"/>
      <c r="K35" s="101"/>
      <c r="L35" s="100"/>
      <c r="M35" s="101">
        <f t="shared" ref="M35:N35" si="31">SUM(C35,E35,G35,I35,K35)</f>
        <v>0</v>
      </c>
      <c r="N35" s="100">
        <f t="shared" si="31"/>
        <v>0</v>
      </c>
      <c r="O35" s="101"/>
      <c r="P35" s="100"/>
      <c r="Q35" s="101"/>
      <c r="R35" s="100"/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/>
      <c r="BJ35" s="100"/>
    </row>
    <row r="36" spans="1:62" x14ac:dyDescent="0.2">
      <c r="A36" s="129"/>
      <c r="B36" s="100" t="s">
        <v>223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>
        <f t="shared" ref="M36:N36" si="32">SUM(C36,E36,G36,I36,K36)</f>
        <v>0</v>
      </c>
      <c r="N36" s="100">
        <f t="shared" si="32"/>
        <v>0</v>
      </c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</row>
    <row r="37" spans="1:62" x14ac:dyDescent="0.2">
      <c r="A37" s="129"/>
      <c r="B37" s="100" t="s">
        <v>224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>
        <f t="shared" ref="M37:N37" si="33">SUM(C37,E37,G37,I37,K37)</f>
        <v>0</v>
      </c>
      <c r="N37" s="100">
        <f t="shared" si="33"/>
        <v>0</v>
      </c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</row>
    <row r="38" spans="1:62" x14ac:dyDescent="0.2">
      <c r="A38" s="129"/>
      <c r="B38" s="100" t="s">
        <v>225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>
        <f t="shared" ref="M38:N38" si="34">SUM(C38,E38,G38,I38,K38)</f>
        <v>0</v>
      </c>
      <c r="N38" s="100">
        <f t="shared" si="34"/>
        <v>0</v>
      </c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ht="12.75" x14ac:dyDescent="0.2">
      <c r="A46" s="106"/>
    </row>
    <row r="47" spans="1:62" ht="12.75" x14ac:dyDescent="0.2">
      <c r="A47" s="106"/>
    </row>
    <row r="48" spans="1:62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J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</row>
    <row r="3" spans="1:62" x14ac:dyDescent="0.2">
      <c r="A3" s="94"/>
      <c r="B3" s="95" t="s">
        <v>190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191</v>
      </c>
      <c r="C4" s="99"/>
      <c r="D4" s="100"/>
      <c r="E4" s="101"/>
      <c r="F4" s="100"/>
      <c r="G4" s="101"/>
      <c r="H4" s="100"/>
      <c r="I4" s="101"/>
      <c r="J4" s="100"/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/>
      <c r="BJ4" s="100"/>
    </row>
    <row r="5" spans="1:62" x14ac:dyDescent="0.2">
      <c r="A5" s="129"/>
      <c r="B5" s="98" t="s">
        <v>192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</row>
    <row r="6" spans="1:62" x14ac:dyDescent="0.2">
      <c r="A6" s="129"/>
      <c r="B6" s="98" t="s">
        <v>193</v>
      </c>
      <c r="C6" s="99"/>
      <c r="D6" s="100"/>
      <c r="E6" s="101"/>
      <c r="F6" s="100"/>
      <c r="G6" s="101"/>
      <c r="H6" s="100"/>
      <c r="I6" s="101"/>
      <c r="J6" s="100"/>
      <c r="K6" s="101"/>
      <c r="L6" s="100"/>
      <c r="M6" s="101"/>
      <c r="N6" s="100"/>
      <c r="O6" s="101"/>
      <c r="P6" s="100"/>
      <c r="Q6" s="101"/>
      <c r="R6" s="100"/>
      <c r="S6" s="101"/>
      <c r="T6" s="100"/>
      <c r="U6" s="101"/>
      <c r="V6" s="100"/>
      <c r="W6" s="101"/>
      <c r="X6" s="100"/>
      <c r="Y6" s="101"/>
      <c r="Z6" s="100"/>
      <c r="AA6" s="101"/>
      <c r="AB6" s="100"/>
      <c r="AC6" s="101"/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/>
      <c r="BJ6" s="100"/>
    </row>
    <row r="7" spans="1:62" x14ac:dyDescent="0.2">
      <c r="A7" s="129"/>
      <c r="B7" s="98" t="s">
        <v>194</v>
      </c>
      <c r="C7" s="101"/>
      <c r="D7" s="100"/>
      <c r="E7" s="101"/>
      <c r="F7" s="100"/>
      <c r="G7" s="101"/>
      <c r="H7" s="100"/>
      <c r="I7" s="101"/>
      <c r="J7" s="100"/>
      <c r="K7" s="101"/>
      <c r="L7" s="100"/>
      <c r="M7" s="101"/>
      <c r="N7" s="100"/>
      <c r="O7" s="101"/>
      <c r="P7" s="100"/>
      <c r="Q7" s="101"/>
      <c r="R7" s="100"/>
      <c r="S7" s="101"/>
      <c r="T7" s="100"/>
      <c r="U7" s="101"/>
      <c r="V7" s="100"/>
      <c r="W7" s="101"/>
      <c r="X7" s="100"/>
      <c r="Y7" s="101"/>
      <c r="Z7" s="100"/>
      <c r="AA7" s="101"/>
      <c r="AB7" s="100"/>
      <c r="AC7" s="101"/>
      <c r="AD7" s="100"/>
      <c r="AE7" s="101"/>
      <c r="AF7" s="100"/>
      <c r="AG7" s="101"/>
      <c r="AH7" s="100"/>
      <c r="AI7" s="101"/>
      <c r="AJ7" s="100"/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/>
      <c r="BJ7" s="100"/>
    </row>
    <row r="8" spans="1:62" x14ac:dyDescent="0.2">
      <c r="A8" s="129"/>
      <c r="B8" s="98" t="s">
        <v>195</v>
      </c>
      <c r="C8" s="99"/>
      <c r="D8" s="100"/>
      <c r="E8" s="101"/>
      <c r="F8" s="100"/>
      <c r="G8" s="101"/>
      <c r="H8" s="100"/>
      <c r="I8" s="101"/>
      <c r="J8" s="100"/>
      <c r="K8" s="101"/>
      <c r="L8" s="100"/>
      <c r="M8" s="101"/>
      <c r="N8" s="100"/>
      <c r="O8" s="101"/>
      <c r="P8" s="100"/>
      <c r="Q8" s="101"/>
      <c r="R8" s="100"/>
      <c r="S8" s="101"/>
      <c r="T8" s="100"/>
      <c r="U8" s="101"/>
      <c r="V8" s="100"/>
      <c r="W8" s="101"/>
      <c r="X8" s="100"/>
      <c r="Y8" s="101"/>
      <c r="Z8" s="100"/>
      <c r="AA8" s="101"/>
      <c r="AB8" s="100"/>
      <c r="AC8" s="101"/>
      <c r="AD8" s="100"/>
      <c r="AE8" s="101"/>
      <c r="AF8" s="100"/>
      <c r="AG8" s="101"/>
      <c r="AH8" s="100"/>
      <c r="AI8" s="101"/>
      <c r="AJ8" s="100"/>
      <c r="AK8" s="101"/>
      <c r="AL8" s="100"/>
      <c r="AM8" s="101"/>
      <c r="AN8" s="100"/>
      <c r="AO8" s="101"/>
      <c r="AP8" s="100"/>
      <c r="AQ8" s="101"/>
      <c r="AR8" s="100"/>
      <c r="AS8" s="101"/>
      <c r="AT8" s="100"/>
      <c r="AU8" s="101"/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/>
      <c r="BJ8" s="100"/>
    </row>
    <row r="9" spans="1:62" x14ac:dyDescent="0.2">
      <c r="A9" s="129"/>
      <c r="B9" s="98" t="s">
        <v>196</v>
      </c>
      <c r="C9" s="99"/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  <c r="T9" s="100"/>
      <c r="U9" s="101"/>
      <c r="V9" s="100"/>
      <c r="W9" s="101"/>
      <c r="X9" s="100"/>
      <c r="Y9" s="101"/>
      <c r="Z9" s="100"/>
      <c r="AA9" s="101"/>
      <c r="AB9" s="100"/>
      <c r="AC9" s="101"/>
      <c r="AD9" s="100"/>
      <c r="AE9" s="101"/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/>
      <c r="BJ9" s="100"/>
    </row>
    <row r="10" spans="1:62" x14ac:dyDescent="0.2">
      <c r="A10" s="129"/>
      <c r="B10" s="98" t="s">
        <v>197</v>
      </c>
      <c r="C10" s="101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  <c r="T10" s="100"/>
      <c r="U10" s="101"/>
      <c r="V10" s="100"/>
      <c r="W10" s="101"/>
      <c r="X10" s="100"/>
      <c r="Y10" s="101"/>
      <c r="Z10" s="100"/>
      <c r="AA10" s="101"/>
      <c r="AB10" s="100"/>
      <c r="AC10" s="101"/>
      <c r="AD10" s="100"/>
      <c r="AE10" s="101"/>
      <c r="AF10" s="100"/>
      <c r="AG10" s="101"/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/>
      <c r="BJ10" s="100"/>
    </row>
    <row r="11" spans="1:62" x14ac:dyDescent="0.2">
      <c r="A11" s="129"/>
      <c r="B11" s="102" t="s">
        <v>198</v>
      </c>
      <c r="C11" s="99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</row>
    <row r="12" spans="1:62" x14ac:dyDescent="0.2">
      <c r="A12" s="129"/>
      <c r="B12" s="98" t="s">
        <v>199</v>
      </c>
      <c r="C12" s="99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/>
      <c r="BJ12" s="100"/>
    </row>
    <row r="13" spans="1:62" x14ac:dyDescent="0.2">
      <c r="A13" s="129"/>
      <c r="B13" s="98" t="s">
        <v>200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</row>
    <row r="14" spans="1:62" x14ac:dyDescent="0.2">
      <c r="A14" s="129"/>
      <c r="B14" s="98" t="s">
        <v>201</v>
      </c>
      <c r="C14" s="101"/>
      <c r="D14" s="100"/>
      <c r="E14" s="101"/>
      <c r="F14" s="100"/>
      <c r="G14" s="101"/>
      <c r="H14" s="100"/>
      <c r="I14" s="101"/>
      <c r="J14" s="100"/>
      <c r="K14" s="101"/>
      <c r="L14" s="100"/>
      <c r="M14" s="101"/>
      <c r="N14" s="100"/>
      <c r="O14" s="101"/>
      <c r="P14" s="100"/>
      <c r="Q14" s="101"/>
      <c r="R14" s="100"/>
      <c r="S14" s="101"/>
      <c r="T14" s="100"/>
      <c r="U14" s="101"/>
      <c r="V14" s="100"/>
      <c r="W14" s="101"/>
      <c r="X14" s="100"/>
      <c r="Y14" s="101"/>
      <c r="Z14" s="100"/>
      <c r="AA14" s="101"/>
      <c r="AB14" s="100"/>
      <c r="AC14" s="101"/>
      <c r="AD14" s="100"/>
      <c r="AE14" s="101"/>
      <c r="AF14" s="100"/>
      <c r="AG14" s="101"/>
      <c r="AH14" s="100"/>
      <c r="AI14" s="101"/>
      <c r="AJ14" s="100"/>
      <c r="AK14" s="101"/>
      <c r="AL14" s="100"/>
      <c r="AM14" s="101"/>
      <c r="AN14" s="100"/>
      <c r="AO14" s="101"/>
      <c r="AP14" s="100"/>
      <c r="AQ14" s="101"/>
      <c r="AR14" s="100"/>
      <c r="AS14" s="101"/>
      <c r="AT14" s="100"/>
      <c r="AU14" s="101"/>
      <c r="AV14" s="100"/>
      <c r="AW14" s="101"/>
      <c r="AX14" s="100"/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/>
      <c r="BJ14" s="100"/>
    </row>
    <row r="15" spans="1:62" x14ac:dyDescent="0.2">
      <c r="A15" s="129"/>
      <c r="B15" s="98" t="s">
        <v>202</v>
      </c>
      <c r="C15" s="101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  <c r="T15" s="100"/>
      <c r="U15" s="101"/>
      <c r="V15" s="100"/>
      <c r="W15" s="101"/>
      <c r="X15" s="100"/>
      <c r="Y15" s="101"/>
      <c r="Z15" s="100"/>
      <c r="AA15" s="101"/>
      <c r="AB15" s="100"/>
      <c r="AC15" s="101"/>
      <c r="AD15" s="100"/>
      <c r="AE15" s="101"/>
      <c r="AF15" s="100"/>
      <c r="AG15" s="101"/>
      <c r="AH15" s="100"/>
      <c r="AI15" s="101"/>
      <c r="AJ15" s="100"/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/>
      <c r="BJ15" s="100"/>
    </row>
    <row r="16" spans="1:62" x14ac:dyDescent="0.2">
      <c r="A16" s="129"/>
      <c r="B16" s="98" t="s">
        <v>203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</row>
    <row r="17" spans="1:62" x14ac:dyDescent="0.2">
      <c r="A17" s="129"/>
      <c r="B17" s="98" t="s">
        <v>204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</row>
    <row r="18" spans="1:62" x14ac:dyDescent="0.2">
      <c r="A18" s="129"/>
      <c r="B18" s="98" t="s">
        <v>205</v>
      </c>
      <c r="C18" s="101"/>
      <c r="D18" s="100"/>
      <c r="E18" s="101"/>
      <c r="F18" s="100"/>
      <c r="G18" s="101"/>
      <c r="H18" s="100"/>
      <c r="I18" s="101"/>
      <c r="J18" s="100"/>
      <c r="K18" s="101"/>
      <c r="L18" s="100"/>
      <c r="M18" s="101"/>
      <c r="N18" s="100"/>
      <c r="O18" s="101"/>
      <c r="P18" s="100"/>
      <c r="Q18" s="101"/>
      <c r="R18" s="100"/>
      <c r="S18" s="101"/>
      <c r="T18" s="100"/>
      <c r="U18" s="101"/>
      <c r="V18" s="100"/>
      <c r="W18" s="101"/>
      <c r="X18" s="100"/>
      <c r="Y18" s="101"/>
      <c r="Z18" s="100"/>
      <c r="AA18" s="101"/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1"/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/>
      <c r="BJ18" s="100"/>
    </row>
    <row r="19" spans="1:62" x14ac:dyDescent="0.2">
      <c r="A19" s="129"/>
      <c r="B19" s="98" t="s">
        <v>206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</row>
    <row r="20" spans="1:62" x14ac:dyDescent="0.2">
      <c r="A20" s="129"/>
      <c r="B20" s="98" t="s">
        <v>207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</row>
    <row r="21" spans="1:62" x14ac:dyDescent="0.2">
      <c r="A21" s="129"/>
      <c r="B21" s="98" t="s">
        <v>208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/>
      <c r="BJ21" s="100"/>
    </row>
    <row r="22" spans="1:62" x14ac:dyDescent="0.2">
      <c r="A22" s="129"/>
      <c r="B22" s="98" t="s">
        <v>209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</row>
    <row r="23" spans="1:62" x14ac:dyDescent="0.2">
      <c r="A23" s="129"/>
      <c r="B23" s="98" t="s">
        <v>210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</row>
    <row r="24" spans="1:62" x14ac:dyDescent="0.2">
      <c r="A24" s="129"/>
      <c r="B24" s="98" t="s">
        <v>211</v>
      </c>
      <c r="C24" s="101"/>
      <c r="D24" s="100"/>
      <c r="E24" s="101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/>
      <c r="BJ24" s="100"/>
    </row>
    <row r="25" spans="1:62" x14ac:dyDescent="0.2">
      <c r="A25" s="129"/>
      <c r="B25" s="98" t="s">
        <v>212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</row>
    <row r="26" spans="1:62" x14ac:dyDescent="0.2">
      <c r="A26" s="130"/>
      <c r="B26" s="103" t="s">
        <v>213</v>
      </c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4"/>
      <c r="N26" s="105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4"/>
      <c r="BJ26" s="105"/>
    </row>
    <row r="27" spans="1:62" x14ac:dyDescent="0.2">
      <c r="A27" s="143" t="s">
        <v>33</v>
      </c>
      <c r="B27" s="98" t="s">
        <v>214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/>
      <c r="BJ27" s="100"/>
    </row>
    <row r="28" spans="1:62" x14ac:dyDescent="0.2">
      <c r="A28" s="129"/>
      <c r="B28" s="98" t="s">
        <v>215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</row>
    <row r="29" spans="1:62" x14ac:dyDescent="0.2">
      <c r="A29" s="129"/>
      <c r="B29" s="98" t="s">
        <v>216</v>
      </c>
      <c r="C29" s="101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/>
      <c r="BJ29" s="100"/>
    </row>
    <row r="30" spans="1:62" x14ac:dyDescent="0.2">
      <c r="A30" s="129"/>
      <c r="B30" s="98" t="s">
        <v>217</v>
      </c>
      <c r="C30" s="101"/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</row>
    <row r="31" spans="1:62" x14ac:dyDescent="0.2">
      <c r="A31" s="129"/>
      <c r="B31" s="98" t="s">
        <v>218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</row>
    <row r="32" spans="1:62" x14ac:dyDescent="0.2">
      <c r="A32" s="129"/>
      <c r="B32" s="98" t="s">
        <v>219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/>
      <c r="BJ32" s="100"/>
    </row>
    <row r="33" spans="1:62" x14ac:dyDescent="0.2">
      <c r="A33" s="129"/>
      <c r="B33" s="98" t="s">
        <v>220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</row>
    <row r="34" spans="1:62" x14ac:dyDescent="0.2">
      <c r="A34" s="130"/>
      <c r="B34" s="103" t="s">
        <v>221</v>
      </c>
      <c r="C34" s="104"/>
      <c r="D34" s="105"/>
      <c r="E34" s="104"/>
      <c r="F34" s="105"/>
      <c r="G34" s="104"/>
      <c r="H34" s="105"/>
      <c r="I34" s="104"/>
      <c r="J34" s="105"/>
      <c r="K34" s="104"/>
      <c r="L34" s="105"/>
      <c r="M34" s="104"/>
      <c r="N34" s="105"/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4"/>
      <c r="BJ34" s="105"/>
    </row>
    <row r="35" spans="1:62" x14ac:dyDescent="0.2">
      <c r="A35" s="143" t="s">
        <v>42</v>
      </c>
      <c r="B35" s="100" t="s">
        <v>222</v>
      </c>
      <c r="C35" s="101"/>
      <c r="D35" s="100"/>
      <c r="E35" s="101"/>
      <c r="F35" s="100"/>
      <c r="G35" s="101"/>
      <c r="H35" s="100"/>
      <c r="I35" s="101"/>
      <c r="J35" s="100"/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/>
      <c r="BJ35" s="100"/>
    </row>
    <row r="36" spans="1:62" x14ac:dyDescent="0.2">
      <c r="A36" s="129"/>
      <c r="B36" s="100" t="s">
        <v>223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</row>
    <row r="37" spans="1:62" x14ac:dyDescent="0.2">
      <c r="A37" s="129"/>
      <c r="B37" s="100" t="s">
        <v>224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</row>
    <row r="38" spans="1:62" x14ac:dyDescent="0.2">
      <c r="A38" s="129"/>
      <c r="B38" s="100" t="s">
        <v>225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ht="12.75" x14ac:dyDescent="0.2">
      <c r="A46" s="106"/>
    </row>
    <row r="47" spans="1:62" ht="12.75" x14ac:dyDescent="0.2">
      <c r="A47" s="106"/>
    </row>
    <row r="48" spans="1:62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J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</row>
    <row r="3" spans="1:62" x14ac:dyDescent="0.2">
      <c r="A3" s="94"/>
      <c r="B3" s="95" t="s">
        <v>232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233</v>
      </c>
      <c r="C4" s="99"/>
      <c r="D4" s="100"/>
      <c r="E4" s="101"/>
      <c r="F4" s="100"/>
      <c r="G4" s="101"/>
      <c r="H4" s="100"/>
      <c r="I4" s="101"/>
      <c r="J4" s="100"/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>
        <f t="shared" ref="BI4:BJ4" si="0">SUM(C4,E4,G4,I4,K4,M4,O4,Q4,S4,U4,W4,Y4,AA4,AC4)</f>
        <v>0</v>
      </c>
      <c r="BJ4" s="100">
        <f t="shared" si="0"/>
        <v>0</v>
      </c>
    </row>
    <row r="5" spans="1:62" x14ac:dyDescent="0.2">
      <c r="A5" s="129"/>
      <c r="B5" s="98" t="s">
        <v>234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7">
        <v>1</v>
      </c>
      <c r="N5" s="100"/>
      <c r="O5" s="101"/>
      <c r="P5" s="100"/>
      <c r="Q5" s="107">
        <v>4</v>
      </c>
      <c r="R5" s="100"/>
      <c r="S5" s="107">
        <v>1</v>
      </c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>
        <f t="shared" ref="BI5:BJ5" si="1">SUM(C5,E5,G5,I5,K5,M5,O5,Q5,S5,U5,W5,Y5,AA5,AC5)</f>
        <v>6</v>
      </c>
      <c r="BJ5" s="100">
        <f t="shared" si="1"/>
        <v>0</v>
      </c>
    </row>
    <row r="6" spans="1:62" x14ac:dyDescent="0.2">
      <c r="A6" s="129"/>
      <c r="B6" s="98" t="s">
        <v>235</v>
      </c>
      <c r="C6" s="108">
        <v>1</v>
      </c>
      <c r="D6" s="100"/>
      <c r="E6" s="107">
        <v>4</v>
      </c>
      <c r="F6" s="109">
        <v>3</v>
      </c>
      <c r="G6" s="107">
        <v>36</v>
      </c>
      <c r="H6" s="100"/>
      <c r="I6" s="101"/>
      <c r="J6" s="109">
        <v>1</v>
      </c>
      <c r="K6" s="101"/>
      <c r="L6" s="109">
        <v>7</v>
      </c>
      <c r="M6" s="107">
        <v>4</v>
      </c>
      <c r="N6" s="109">
        <v>2</v>
      </c>
      <c r="O6" s="107">
        <v>5</v>
      </c>
      <c r="P6" s="109">
        <v>2</v>
      </c>
      <c r="Q6" s="101"/>
      <c r="R6" s="109">
        <v>13</v>
      </c>
      <c r="S6" s="107">
        <v>5</v>
      </c>
      <c r="T6" s="109">
        <v>3</v>
      </c>
      <c r="U6" s="107">
        <v>3</v>
      </c>
      <c r="V6" s="109">
        <v>10</v>
      </c>
      <c r="W6" s="107">
        <v>3</v>
      </c>
      <c r="X6" s="109">
        <v>1</v>
      </c>
      <c r="Y6" s="101"/>
      <c r="Z6" s="109">
        <v>10</v>
      </c>
      <c r="AA6" s="107">
        <v>1</v>
      </c>
      <c r="AB6" s="109">
        <v>11</v>
      </c>
      <c r="AC6" s="107">
        <v>1</v>
      </c>
      <c r="AD6" s="109">
        <v>1</v>
      </c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>
        <f t="shared" ref="BI6:BJ6" si="2">SUM(C6,E6,G6,I6,K6,M6,O6,Q6,S6,U6,W6,Y6,AA6,AC6)</f>
        <v>63</v>
      </c>
      <c r="BJ6" s="100">
        <f t="shared" si="2"/>
        <v>64</v>
      </c>
    </row>
    <row r="7" spans="1:62" x14ac:dyDescent="0.2">
      <c r="A7" s="129"/>
      <c r="B7" s="98" t="s">
        <v>236</v>
      </c>
      <c r="C7" s="107">
        <v>40</v>
      </c>
      <c r="D7" s="100"/>
      <c r="E7" s="107">
        <v>22</v>
      </c>
      <c r="F7" s="100"/>
      <c r="G7" s="107">
        <v>33</v>
      </c>
      <c r="H7" s="100"/>
      <c r="I7" s="107">
        <v>41</v>
      </c>
      <c r="J7" s="100"/>
      <c r="K7" s="107">
        <v>63</v>
      </c>
      <c r="L7" s="100"/>
      <c r="M7" s="107">
        <v>60</v>
      </c>
      <c r="N7" s="100"/>
      <c r="O7" s="107">
        <v>33</v>
      </c>
      <c r="P7" s="100"/>
      <c r="Q7" s="107">
        <v>51</v>
      </c>
      <c r="R7" s="100"/>
      <c r="S7" s="101"/>
      <c r="T7" s="100"/>
      <c r="U7" s="107">
        <v>20</v>
      </c>
      <c r="V7" s="100"/>
      <c r="W7" s="107">
        <v>15</v>
      </c>
      <c r="X7" s="100"/>
      <c r="Y7" s="107">
        <v>60</v>
      </c>
      <c r="Z7" s="100"/>
      <c r="AA7" s="107">
        <v>50</v>
      </c>
      <c r="AB7" s="100"/>
      <c r="AC7" s="107">
        <v>58</v>
      </c>
      <c r="AD7" s="100"/>
      <c r="AE7" s="101"/>
      <c r="AF7" s="100"/>
      <c r="AG7" s="101"/>
      <c r="AH7" s="100"/>
      <c r="AI7" s="101"/>
      <c r="AJ7" s="100"/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>
        <f t="shared" ref="BI7:BJ7" si="3">SUM(C7,E7,G7,I7,K7,M7,O7,Q7,S7,U7,W7,Y7,AA7,AC7)</f>
        <v>546</v>
      </c>
      <c r="BJ7" s="100">
        <f t="shared" si="3"/>
        <v>0</v>
      </c>
    </row>
    <row r="8" spans="1:62" x14ac:dyDescent="0.2">
      <c r="A8" s="129"/>
      <c r="B8" s="98" t="s">
        <v>237</v>
      </c>
      <c r="C8" s="108">
        <v>31</v>
      </c>
      <c r="D8" s="100"/>
      <c r="E8" s="107">
        <v>21</v>
      </c>
      <c r="F8" s="100"/>
      <c r="G8" s="107">
        <v>15</v>
      </c>
      <c r="H8" s="100"/>
      <c r="I8" s="107">
        <v>19</v>
      </c>
      <c r="J8" s="100"/>
      <c r="K8" s="107">
        <v>10</v>
      </c>
      <c r="L8" s="100"/>
      <c r="M8" s="107">
        <v>16</v>
      </c>
      <c r="N8" s="100"/>
      <c r="O8" s="107">
        <v>17</v>
      </c>
      <c r="P8" s="100"/>
      <c r="Q8" s="107">
        <v>7</v>
      </c>
      <c r="R8" s="100"/>
      <c r="S8" s="107">
        <v>23</v>
      </c>
      <c r="T8" s="100"/>
      <c r="U8" s="107">
        <v>21</v>
      </c>
      <c r="V8" s="100"/>
      <c r="W8" s="107">
        <v>30</v>
      </c>
      <c r="X8" s="100"/>
      <c r="Y8" s="107">
        <v>10</v>
      </c>
      <c r="Z8" s="100"/>
      <c r="AA8" s="107">
        <v>14</v>
      </c>
      <c r="AB8" s="100"/>
      <c r="AC8" s="107">
        <v>14</v>
      </c>
      <c r="AD8" s="100"/>
      <c r="AE8" s="101"/>
      <c r="AF8" s="100"/>
      <c r="AG8" s="101"/>
      <c r="AH8" s="100"/>
      <c r="AI8" s="101"/>
      <c r="AJ8" s="100"/>
      <c r="AK8" s="101"/>
      <c r="AL8" s="100"/>
      <c r="AM8" s="101"/>
      <c r="AN8" s="100"/>
      <c r="AO8" s="101"/>
      <c r="AP8" s="100"/>
      <c r="AQ8" s="101"/>
      <c r="AR8" s="100"/>
      <c r="AS8" s="101"/>
      <c r="AT8" s="100"/>
      <c r="AU8" s="101"/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>
        <f t="shared" ref="BI8:BJ8" si="4">SUM(C8,E8,G8,I8,K8,M8,O8,Q8,S8,U8,W8,Y8,AA8,AC8)</f>
        <v>248</v>
      </c>
      <c r="BJ8" s="100">
        <f t="shared" si="4"/>
        <v>0</v>
      </c>
    </row>
    <row r="9" spans="1:62" x14ac:dyDescent="0.2">
      <c r="A9" s="129"/>
      <c r="B9" s="98" t="s">
        <v>238</v>
      </c>
      <c r="C9" s="108">
        <v>13</v>
      </c>
      <c r="D9" s="100"/>
      <c r="E9" s="107">
        <v>22</v>
      </c>
      <c r="F9" s="100"/>
      <c r="G9" s="107">
        <v>15</v>
      </c>
      <c r="H9" s="100"/>
      <c r="I9" s="107">
        <v>18</v>
      </c>
      <c r="J9" s="100"/>
      <c r="K9" s="107">
        <v>10</v>
      </c>
      <c r="L9" s="100"/>
      <c r="M9" s="107">
        <v>6</v>
      </c>
      <c r="N9" s="100"/>
      <c r="O9" s="107">
        <v>19</v>
      </c>
      <c r="P9" s="100"/>
      <c r="Q9" s="107">
        <v>10</v>
      </c>
      <c r="R9" s="100"/>
      <c r="S9" s="107">
        <v>22</v>
      </c>
      <c r="T9" s="100"/>
      <c r="U9" s="107">
        <v>15</v>
      </c>
      <c r="V9" s="100"/>
      <c r="W9" s="107">
        <v>4</v>
      </c>
      <c r="X9" s="100"/>
      <c r="Y9" s="107">
        <v>10</v>
      </c>
      <c r="Z9" s="100"/>
      <c r="AA9" s="107">
        <v>15</v>
      </c>
      <c r="AB9" s="100"/>
      <c r="AC9" s="107">
        <v>19</v>
      </c>
      <c r="AD9" s="100"/>
      <c r="AE9" s="101"/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>
        <f t="shared" ref="BI9:BJ9" si="5">SUM(C9,E9,G9,I9,K9,M9,O9,Q9,S9,U9,W9,Y9,AA9,AC9)</f>
        <v>198</v>
      </c>
      <c r="BJ9" s="100">
        <f t="shared" si="5"/>
        <v>0</v>
      </c>
    </row>
    <row r="10" spans="1:62" x14ac:dyDescent="0.2">
      <c r="A10" s="129"/>
      <c r="B10" s="98" t="s">
        <v>239</v>
      </c>
      <c r="C10" s="107">
        <v>6</v>
      </c>
      <c r="D10" s="100"/>
      <c r="E10" s="107">
        <v>3</v>
      </c>
      <c r="F10" s="100"/>
      <c r="G10" s="101"/>
      <c r="H10" s="100"/>
      <c r="I10" s="101"/>
      <c r="J10" s="100"/>
      <c r="K10" s="101"/>
      <c r="L10" s="100"/>
      <c r="M10" s="101"/>
      <c r="N10" s="100"/>
      <c r="O10" s="107">
        <v>6</v>
      </c>
      <c r="P10" s="100"/>
      <c r="Q10" s="107">
        <v>6</v>
      </c>
      <c r="R10" s="100"/>
      <c r="S10" s="107">
        <v>7</v>
      </c>
      <c r="T10" s="100"/>
      <c r="U10" s="107">
        <v>10</v>
      </c>
      <c r="V10" s="100"/>
      <c r="W10" s="107">
        <v>12</v>
      </c>
      <c r="X10" s="100"/>
      <c r="Y10" s="101"/>
      <c r="Z10" s="100"/>
      <c r="AA10" s="107">
        <v>7</v>
      </c>
      <c r="AB10" s="100"/>
      <c r="AC10" s="101"/>
      <c r="AD10" s="100"/>
      <c r="AE10" s="101"/>
      <c r="AF10" s="100"/>
      <c r="AG10" s="101"/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>
        <f t="shared" ref="BI10:BJ10" si="6">SUM(C10,E10,G10,I10,K10,M10,O10,Q10,S10,U10,W10,Y10,AA10,AC10)</f>
        <v>57</v>
      </c>
      <c r="BJ10" s="100">
        <f t="shared" si="6"/>
        <v>0</v>
      </c>
    </row>
    <row r="11" spans="1:62" x14ac:dyDescent="0.2">
      <c r="A11" s="129"/>
      <c r="B11" s="102" t="s">
        <v>240</v>
      </c>
      <c r="C11" s="99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>
        <f t="shared" ref="BI11:BJ11" si="7">SUM(C11,E11,G11,I11,K11,M11,O11,Q11,S11,U11,W11,Y11,AA11,AC11)</f>
        <v>0</v>
      </c>
      <c r="BJ11" s="100">
        <f t="shared" si="7"/>
        <v>0</v>
      </c>
    </row>
    <row r="12" spans="1:62" x14ac:dyDescent="0.2">
      <c r="A12" s="129"/>
      <c r="B12" s="98" t="s">
        <v>241</v>
      </c>
      <c r="C12" s="99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>
        <f t="shared" ref="BI12:BJ12" si="8">SUM(C12,E12,G12,I12,K12,M12,O12,Q12,S12,U12,W12,Y12,AA12,AC12)</f>
        <v>0</v>
      </c>
      <c r="BJ12" s="100">
        <f t="shared" si="8"/>
        <v>0</v>
      </c>
    </row>
    <row r="13" spans="1:62" x14ac:dyDescent="0.2">
      <c r="A13" s="129"/>
      <c r="B13" s="98" t="s">
        <v>242</v>
      </c>
      <c r="C13" s="107">
        <v>1</v>
      </c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>
        <f t="shared" ref="BI13:BJ13" si="9">SUM(C13,E13,G13,I13,K13,M13,O13,Q13,S13,U13,W13,Y13,AA13,AC13)</f>
        <v>1</v>
      </c>
      <c r="BJ13" s="100">
        <f t="shared" si="9"/>
        <v>0</v>
      </c>
    </row>
    <row r="14" spans="1:62" x14ac:dyDescent="0.2">
      <c r="A14" s="129"/>
      <c r="B14" s="98" t="s">
        <v>243</v>
      </c>
      <c r="C14" s="101"/>
      <c r="D14" s="100"/>
      <c r="E14" s="107">
        <v>2</v>
      </c>
      <c r="F14" s="100"/>
      <c r="G14" s="101"/>
      <c r="H14" s="100"/>
      <c r="I14" s="101"/>
      <c r="J14" s="100"/>
      <c r="K14" s="101"/>
      <c r="L14" s="100"/>
      <c r="M14" s="101"/>
      <c r="N14" s="100"/>
      <c r="O14" s="101"/>
      <c r="P14" s="100"/>
      <c r="Q14" s="107">
        <v>2</v>
      </c>
      <c r="R14" s="100"/>
      <c r="S14" s="107">
        <v>4</v>
      </c>
      <c r="T14" s="109">
        <v>1</v>
      </c>
      <c r="U14" s="101"/>
      <c r="V14" s="100"/>
      <c r="W14" s="107">
        <v>10</v>
      </c>
      <c r="X14" s="100"/>
      <c r="Y14" s="101"/>
      <c r="Z14" s="100"/>
      <c r="AA14" s="101"/>
      <c r="AB14" s="100"/>
      <c r="AC14" s="101"/>
      <c r="AD14" s="100"/>
      <c r="AE14" s="101"/>
      <c r="AF14" s="100"/>
      <c r="AG14" s="101"/>
      <c r="AH14" s="100"/>
      <c r="AI14" s="101"/>
      <c r="AJ14" s="100"/>
      <c r="AK14" s="101"/>
      <c r="AL14" s="100"/>
      <c r="AM14" s="101"/>
      <c r="AN14" s="100"/>
      <c r="AO14" s="101"/>
      <c r="AP14" s="100"/>
      <c r="AQ14" s="101"/>
      <c r="AR14" s="100"/>
      <c r="AS14" s="101"/>
      <c r="AT14" s="100"/>
      <c r="AU14" s="101"/>
      <c r="AV14" s="100"/>
      <c r="AW14" s="101"/>
      <c r="AX14" s="100"/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>
        <f t="shared" ref="BI14:BJ14" si="10">SUM(C14,E14,G14,I14,K14,M14,O14,Q14,S14,U14,W14,Y14,AA14,AC14)</f>
        <v>18</v>
      </c>
      <c r="BJ14" s="100">
        <f t="shared" si="10"/>
        <v>1</v>
      </c>
    </row>
    <row r="15" spans="1:62" x14ac:dyDescent="0.2">
      <c r="A15" s="129"/>
      <c r="B15" s="98" t="s">
        <v>244</v>
      </c>
      <c r="C15" s="107">
        <v>7</v>
      </c>
      <c r="D15" s="100"/>
      <c r="E15" s="107">
        <v>22</v>
      </c>
      <c r="F15" s="100"/>
      <c r="G15" s="101"/>
      <c r="H15" s="100"/>
      <c r="I15" s="107">
        <v>21</v>
      </c>
      <c r="J15" s="100"/>
      <c r="K15" s="107">
        <v>10</v>
      </c>
      <c r="L15" s="100"/>
      <c r="M15" s="107">
        <v>10</v>
      </c>
      <c r="N15" s="100"/>
      <c r="O15" s="107">
        <v>13</v>
      </c>
      <c r="P15" s="100"/>
      <c r="Q15" s="107">
        <v>4</v>
      </c>
      <c r="R15" s="100"/>
      <c r="S15" s="107">
        <v>23</v>
      </c>
      <c r="T15" s="100"/>
      <c r="U15" s="107">
        <v>15</v>
      </c>
      <c r="V15" s="100"/>
      <c r="W15" s="107">
        <v>18</v>
      </c>
      <c r="X15" s="100"/>
      <c r="Y15" s="107">
        <v>5</v>
      </c>
      <c r="Z15" s="100"/>
      <c r="AA15" s="107">
        <v>2</v>
      </c>
      <c r="AB15" s="100"/>
      <c r="AC15" s="107">
        <v>7</v>
      </c>
      <c r="AD15" s="100"/>
      <c r="AE15" s="101"/>
      <c r="AF15" s="100"/>
      <c r="AG15" s="101"/>
      <c r="AH15" s="100"/>
      <c r="AI15" s="101"/>
      <c r="AJ15" s="100"/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>
        <f t="shared" ref="BI15:BJ15" si="11">SUM(C15,E15,G15,I15,K15,M15,O15,Q15,S15,U15,W15,Y15,AA15,AC15)</f>
        <v>157</v>
      </c>
      <c r="BJ15" s="100">
        <f t="shared" si="11"/>
        <v>0</v>
      </c>
    </row>
    <row r="16" spans="1:62" x14ac:dyDescent="0.2">
      <c r="A16" s="129"/>
      <c r="B16" s="98" t="s">
        <v>245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>
        <f t="shared" ref="BI16:BJ16" si="12">SUM(C16,E16,G16,I16,K16,M16,O16,Q16,S16,U16,W16,Y16,AA16,AC16)</f>
        <v>0</v>
      </c>
      <c r="BJ16" s="100">
        <f t="shared" si="12"/>
        <v>0</v>
      </c>
    </row>
    <row r="17" spans="1:62" x14ac:dyDescent="0.2">
      <c r="A17" s="129"/>
      <c r="B17" s="98" t="s">
        <v>246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>
        <f t="shared" ref="BI17:BJ17" si="13">SUM(C17,E17,G17,I17,K17,M17,O17,Q17,S17,U17,W17,Y17,AA17,AC17)</f>
        <v>0</v>
      </c>
      <c r="BJ17" s="100">
        <f t="shared" si="13"/>
        <v>0</v>
      </c>
    </row>
    <row r="18" spans="1:62" x14ac:dyDescent="0.2">
      <c r="A18" s="129"/>
      <c r="B18" s="98" t="s">
        <v>247</v>
      </c>
      <c r="C18" s="101"/>
      <c r="D18" s="100"/>
      <c r="E18" s="101"/>
      <c r="F18" s="100"/>
      <c r="G18" s="107">
        <v>1</v>
      </c>
      <c r="H18" s="100"/>
      <c r="I18" s="101"/>
      <c r="J18" s="100"/>
      <c r="K18" s="101"/>
      <c r="L18" s="100"/>
      <c r="M18" s="101"/>
      <c r="N18" s="100"/>
      <c r="O18" s="107">
        <v>3</v>
      </c>
      <c r="P18" s="100"/>
      <c r="Q18" s="107">
        <v>2</v>
      </c>
      <c r="R18" s="100"/>
      <c r="S18" s="107">
        <v>10</v>
      </c>
      <c r="T18" s="100"/>
      <c r="U18" s="107">
        <v>5</v>
      </c>
      <c r="V18" s="100"/>
      <c r="W18" s="107">
        <v>6</v>
      </c>
      <c r="X18" s="100"/>
      <c r="Y18" s="107">
        <v>4</v>
      </c>
      <c r="Z18" s="100"/>
      <c r="AA18" s="101"/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1"/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>
        <f t="shared" ref="BI18:BJ18" si="14">SUM(C18,E18,G18,I18,K18,M18,O18,Q18,S18,U18,W18,Y18,AA18,AC18)</f>
        <v>31</v>
      </c>
      <c r="BJ18" s="100">
        <f t="shared" si="14"/>
        <v>0</v>
      </c>
    </row>
    <row r="19" spans="1:62" x14ac:dyDescent="0.2">
      <c r="A19" s="129"/>
      <c r="B19" s="98" t="s">
        <v>248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>
        <f t="shared" ref="BI19:BJ19" si="15">SUM(C19,E19,G19,I19,K19,M19,O19,Q19,S19,U19,W19,Y19,AA19,AC19)</f>
        <v>0</v>
      </c>
      <c r="BJ19" s="100">
        <f t="shared" si="15"/>
        <v>0</v>
      </c>
    </row>
    <row r="20" spans="1:62" x14ac:dyDescent="0.2">
      <c r="A20" s="129"/>
      <c r="B20" s="98" t="s">
        <v>249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7">
        <v>1</v>
      </c>
      <c r="N20" s="100"/>
      <c r="O20" s="107">
        <v>2</v>
      </c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>
        <f t="shared" ref="BI20:BJ20" si="16">SUM(C20,E20,G20,I20,K20,M20,O20,Q20,S20,U20,W20,Y20,AA20,AC20)</f>
        <v>3</v>
      </c>
      <c r="BJ20" s="100">
        <f t="shared" si="16"/>
        <v>0</v>
      </c>
    </row>
    <row r="21" spans="1:62" x14ac:dyDescent="0.2">
      <c r="A21" s="129"/>
      <c r="B21" s="98" t="s">
        <v>250</v>
      </c>
      <c r="C21" s="101"/>
      <c r="D21" s="109">
        <v>1</v>
      </c>
      <c r="E21" s="107">
        <v>1</v>
      </c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7">
        <v>1</v>
      </c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>
        <f t="shared" ref="BI21:BJ21" si="17">SUM(C21,E21,G21,I21,K21,M21,O21,Q21,S21,U21,W21,Y21,AA21,AC21)</f>
        <v>2</v>
      </c>
      <c r="BJ21" s="100">
        <f t="shared" si="17"/>
        <v>1</v>
      </c>
    </row>
    <row r="22" spans="1:62" x14ac:dyDescent="0.2">
      <c r="A22" s="129"/>
      <c r="B22" s="98" t="s">
        <v>251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>
        <f t="shared" ref="BI22:BJ22" si="18">SUM(C22,E22,G22,I22,K22,M22,O22,Q22,S22,U22,W22,Y22,AA22,AC22)</f>
        <v>0</v>
      </c>
      <c r="BJ22" s="100">
        <f t="shared" si="18"/>
        <v>0</v>
      </c>
    </row>
    <row r="23" spans="1:62" x14ac:dyDescent="0.2">
      <c r="A23" s="129"/>
      <c r="B23" s="98" t="s">
        <v>252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>
        <f t="shared" ref="BI23:BJ23" si="19">SUM(C23,E23,G23,I23,K23,M23,O23,Q23,S23,U23,W23,Y23,AA23,AC23)</f>
        <v>0</v>
      </c>
      <c r="BJ23" s="100">
        <f t="shared" si="19"/>
        <v>0</v>
      </c>
    </row>
    <row r="24" spans="1:62" x14ac:dyDescent="0.2">
      <c r="A24" s="129"/>
      <c r="B24" s="98" t="s">
        <v>253</v>
      </c>
      <c r="C24" s="101"/>
      <c r="D24" s="100"/>
      <c r="E24" s="101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>
        <f t="shared" ref="BI24:BJ24" si="20">SUM(C24,E24,G24,I24,K24,M24,O24,Q24,S24,U24,W24,Y24,AA24,AC24)</f>
        <v>0</v>
      </c>
      <c r="BJ24" s="100">
        <f t="shared" si="20"/>
        <v>0</v>
      </c>
    </row>
    <row r="25" spans="1:62" x14ac:dyDescent="0.2">
      <c r="A25" s="129"/>
      <c r="B25" s="98" t="s">
        <v>254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>
        <f t="shared" ref="BI25:BJ25" si="21">SUM(C25,E25,G25,I25,K25,M25,O25,Q25,S25,U25,W25,Y25,AA25,AC25)</f>
        <v>0</v>
      </c>
      <c r="BJ25" s="100">
        <f t="shared" si="21"/>
        <v>0</v>
      </c>
    </row>
    <row r="26" spans="1:62" x14ac:dyDescent="0.2">
      <c r="A26" s="130"/>
      <c r="B26" s="103" t="s">
        <v>255</v>
      </c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4"/>
      <c r="N26" s="105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1">
        <f t="shared" ref="BI26:BJ26" si="22">SUM(C26,E26,G26,I26,K26,M26,O26,Q26,S26,U26,W26,Y26,AA26,AC26)</f>
        <v>0</v>
      </c>
      <c r="BJ26" s="100">
        <f t="shared" si="22"/>
        <v>0</v>
      </c>
    </row>
    <row r="27" spans="1:62" x14ac:dyDescent="0.2">
      <c r="A27" s="143" t="s">
        <v>33</v>
      </c>
      <c r="B27" s="98" t="s">
        <v>256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>
        <f t="shared" ref="BI27:BJ27" si="23">SUM(C27,E27,G27,I27,K27,M27,O27,Q27,S27,U27,W27,Y27,AA27,AC27)</f>
        <v>0</v>
      </c>
      <c r="BJ27" s="100">
        <f t="shared" si="23"/>
        <v>0</v>
      </c>
    </row>
    <row r="28" spans="1:62" x14ac:dyDescent="0.2">
      <c r="A28" s="129"/>
      <c r="B28" s="98" t="s">
        <v>257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7">
        <v>1</v>
      </c>
      <c r="R28" s="100"/>
      <c r="S28" s="101"/>
      <c r="T28" s="100"/>
      <c r="U28" s="101"/>
      <c r="V28" s="100"/>
      <c r="W28" s="107">
        <v>1</v>
      </c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>
        <f t="shared" ref="BI28:BJ28" si="24">SUM(C28,E28,G28,I28,K28,M28,O28,Q28,S28,U28,W28,Y28,AA28,AC28)</f>
        <v>2</v>
      </c>
      <c r="BJ28" s="100">
        <f t="shared" si="24"/>
        <v>0</v>
      </c>
    </row>
    <row r="29" spans="1:62" x14ac:dyDescent="0.2">
      <c r="A29" s="129"/>
      <c r="B29" s="98" t="s">
        <v>258</v>
      </c>
      <c r="C29" s="101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>
        <f t="shared" ref="BI29:BJ29" si="25">SUM(C29,E29,G29,I29,K29,M29,O29,Q29,S29,U29,W29,Y29,AA29,AC29)</f>
        <v>0</v>
      </c>
      <c r="BJ29" s="100">
        <f t="shared" si="25"/>
        <v>0</v>
      </c>
    </row>
    <row r="30" spans="1:62" x14ac:dyDescent="0.2">
      <c r="A30" s="129"/>
      <c r="B30" s="98" t="s">
        <v>259</v>
      </c>
      <c r="C30" s="101"/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7">
        <v>1</v>
      </c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>
        <f t="shared" ref="BI30:BJ30" si="26">SUM(C30,E30,G30,I30,K30,M30,O30,Q30,S30,U30,W30,Y30,AA30,AC30)</f>
        <v>1</v>
      </c>
      <c r="BJ30" s="100">
        <f t="shared" si="26"/>
        <v>0</v>
      </c>
    </row>
    <row r="31" spans="1:62" x14ac:dyDescent="0.2">
      <c r="A31" s="129"/>
      <c r="B31" s="98" t="s">
        <v>260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7">
        <v>1</v>
      </c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>
        <f t="shared" ref="BI31:BJ31" si="27">SUM(C31,E31,G31,I31,K31,M31,O31,Q31,S31,U31,W31,Y31,AA31,AC31)</f>
        <v>1</v>
      </c>
      <c r="BJ31" s="100">
        <f t="shared" si="27"/>
        <v>0</v>
      </c>
    </row>
    <row r="32" spans="1:62" x14ac:dyDescent="0.2">
      <c r="A32" s="129"/>
      <c r="B32" s="98" t="s">
        <v>261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>
        <f t="shared" ref="BI32:BJ32" si="28">SUM(C32,E32,G32,I32,K32,M32,O32,Q32,S32,U32,W32,Y32,AA32,AC32)</f>
        <v>0</v>
      </c>
      <c r="BJ32" s="100">
        <f t="shared" si="28"/>
        <v>0</v>
      </c>
    </row>
    <row r="33" spans="1:62" x14ac:dyDescent="0.2">
      <c r="A33" s="129"/>
      <c r="B33" s="98" t="s">
        <v>262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>
        <f t="shared" ref="BI33:BJ33" si="29">SUM(C33,E33,G33,I33,K33,M33,O33,Q33,S33,U33,W33,Y33,AA33,AC33)</f>
        <v>0</v>
      </c>
      <c r="BJ33" s="100">
        <f t="shared" si="29"/>
        <v>0</v>
      </c>
    </row>
    <row r="34" spans="1:62" x14ac:dyDescent="0.2">
      <c r="A34" s="130"/>
      <c r="B34" s="103" t="s">
        <v>263</v>
      </c>
      <c r="C34" s="104"/>
      <c r="D34" s="105"/>
      <c r="E34" s="104"/>
      <c r="F34" s="105"/>
      <c r="G34" s="104"/>
      <c r="H34" s="105"/>
      <c r="I34" s="104"/>
      <c r="J34" s="105"/>
      <c r="K34" s="104"/>
      <c r="L34" s="105"/>
      <c r="M34" s="104"/>
      <c r="N34" s="105"/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1">
        <f t="shared" ref="BI34:BJ34" si="30">SUM(C34,E34,G34,I34,K34,M34,O34,Q34,S34,U34,W34,Y34,AA34,AC34)</f>
        <v>0</v>
      </c>
      <c r="BJ34" s="100">
        <f t="shared" si="30"/>
        <v>0</v>
      </c>
    </row>
    <row r="35" spans="1:62" x14ac:dyDescent="0.2">
      <c r="A35" s="143" t="s">
        <v>42</v>
      </c>
      <c r="B35" s="100" t="s">
        <v>222</v>
      </c>
      <c r="C35" s="101"/>
      <c r="D35" s="100"/>
      <c r="E35" s="101"/>
      <c r="F35" s="100"/>
      <c r="G35" s="101"/>
      <c r="H35" s="100"/>
      <c r="I35" s="101"/>
      <c r="J35" s="100"/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>
        <f t="shared" ref="BI35:BJ35" si="31">SUM(C35,E35,G35,I35,K35,M35,O35,Q35,S35,U35,W35,Y35,AA35,AC35)</f>
        <v>0</v>
      </c>
      <c r="BJ35" s="100">
        <f t="shared" si="31"/>
        <v>0</v>
      </c>
    </row>
    <row r="36" spans="1:62" x14ac:dyDescent="0.2">
      <c r="A36" s="129"/>
      <c r="B36" s="100" t="s">
        <v>223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</row>
    <row r="37" spans="1:62" x14ac:dyDescent="0.2">
      <c r="A37" s="129"/>
      <c r="B37" s="100" t="s">
        <v>224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</row>
    <row r="38" spans="1:62" x14ac:dyDescent="0.2">
      <c r="A38" s="129"/>
      <c r="B38" s="100" t="s">
        <v>225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ht="12.75" x14ac:dyDescent="0.2">
      <c r="A46" s="106"/>
    </row>
    <row r="47" spans="1:62" ht="12.75" x14ac:dyDescent="0.2">
      <c r="A47" s="106"/>
    </row>
    <row r="48" spans="1:62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R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  <col min="3" max="122" width="6" customWidth="1"/>
  </cols>
  <sheetData>
    <row r="1" spans="1:122" ht="15.75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</row>
    <row r="2" spans="1:122" ht="12.75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  <c r="BK2" s="139" t="s">
        <v>264</v>
      </c>
      <c r="BL2" s="140"/>
      <c r="BM2" s="139" t="s">
        <v>265</v>
      </c>
      <c r="BN2" s="140"/>
      <c r="BO2" s="139" t="s">
        <v>266</v>
      </c>
      <c r="BP2" s="140"/>
      <c r="BQ2" s="139" t="s">
        <v>267</v>
      </c>
      <c r="BR2" s="140"/>
      <c r="BS2" s="139" t="s">
        <v>268</v>
      </c>
      <c r="BT2" s="140"/>
      <c r="BU2" s="139" t="s">
        <v>269</v>
      </c>
      <c r="BV2" s="140"/>
      <c r="BW2" s="139" t="s">
        <v>270</v>
      </c>
      <c r="BX2" s="140"/>
      <c r="BY2" s="139" t="s">
        <v>271</v>
      </c>
      <c r="BZ2" s="140"/>
      <c r="CA2" s="139" t="s">
        <v>272</v>
      </c>
      <c r="CB2" s="140"/>
      <c r="CC2" s="139" t="s">
        <v>273</v>
      </c>
      <c r="CD2" s="140"/>
      <c r="CE2" s="139" t="s">
        <v>274</v>
      </c>
      <c r="CF2" s="140"/>
      <c r="CG2" s="139" t="s">
        <v>275</v>
      </c>
      <c r="CH2" s="140"/>
      <c r="CI2" s="139" t="s">
        <v>276</v>
      </c>
      <c r="CJ2" s="140"/>
      <c r="CK2" s="139" t="s">
        <v>277</v>
      </c>
      <c r="CL2" s="140"/>
      <c r="CM2" s="139" t="s">
        <v>278</v>
      </c>
      <c r="CN2" s="140"/>
      <c r="CO2" s="139" t="s">
        <v>279</v>
      </c>
      <c r="CP2" s="140"/>
      <c r="CQ2" s="139" t="s">
        <v>280</v>
      </c>
      <c r="CR2" s="140"/>
      <c r="CS2" s="139" t="s">
        <v>281</v>
      </c>
      <c r="CT2" s="140"/>
      <c r="CU2" s="139" t="s">
        <v>282</v>
      </c>
      <c r="CV2" s="140"/>
      <c r="CW2" s="139" t="s">
        <v>283</v>
      </c>
      <c r="CX2" s="140"/>
      <c r="CY2" s="139" t="s">
        <v>284</v>
      </c>
      <c r="CZ2" s="140"/>
      <c r="DA2" s="139" t="s">
        <v>285</v>
      </c>
      <c r="DB2" s="140"/>
      <c r="DC2" s="139" t="s">
        <v>286</v>
      </c>
      <c r="DD2" s="140"/>
      <c r="DE2" s="139" t="s">
        <v>287</v>
      </c>
      <c r="DF2" s="140"/>
      <c r="DG2" s="139" t="s">
        <v>288</v>
      </c>
      <c r="DH2" s="140"/>
      <c r="DI2" s="139" t="s">
        <v>289</v>
      </c>
      <c r="DJ2" s="140"/>
      <c r="DK2" s="139" t="s">
        <v>290</v>
      </c>
      <c r="DL2" s="140"/>
      <c r="DM2" s="139" t="s">
        <v>291</v>
      </c>
      <c r="DN2" s="140"/>
      <c r="DO2" s="139" t="s">
        <v>292</v>
      </c>
      <c r="DP2" s="140"/>
      <c r="DQ2" s="139" t="s">
        <v>5</v>
      </c>
      <c r="DR2" s="140"/>
    </row>
    <row r="3" spans="1:122" ht="12.75" x14ac:dyDescent="0.2">
      <c r="A3" s="94"/>
      <c r="B3" s="95" t="s">
        <v>293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  <c r="BK3" s="96" t="s">
        <v>7</v>
      </c>
      <c r="BL3" s="97" t="s">
        <v>8</v>
      </c>
      <c r="BM3" s="96" t="s">
        <v>7</v>
      </c>
      <c r="BN3" s="97" t="s">
        <v>8</v>
      </c>
      <c r="BO3" s="96" t="s">
        <v>7</v>
      </c>
      <c r="BP3" s="97" t="s">
        <v>8</v>
      </c>
      <c r="BQ3" s="96" t="s">
        <v>7</v>
      </c>
      <c r="BR3" s="97" t="s">
        <v>8</v>
      </c>
      <c r="BS3" s="96" t="s">
        <v>7</v>
      </c>
      <c r="BT3" s="97" t="s">
        <v>8</v>
      </c>
      <c r="BU3" s="96" t="s">
        <v>7</v>
      </c>
      <c r="BV3" s="97" t="s">
        <v>8</v>
      </c>
      <c r="BW3" s="96" t="s">
        <v>7</v>
      </c>
      <c r="BX3" s="97" t="s">
        <v>8</v>
      </c>
      <c r="BY3" s="96" t="s">
        <v>7</v>
      </c>
      <c r="BZ3" s="97" t="s">
        <v>8</v>
      </c>
      <c r="CA3" s="96" t="s">
        <v>7</v>
      </c>
      <c r="CB3" s="97" t="s">
        <v>8</v>
      </c>
      <c r="CC3" s="96" t="s">
        <v>7</v>
      </c>
      <c r="CD3" s="97" t="s">
        <v>8</v>
      </c>
      <c r="CE3" s="96" t="s">
        <v>7</v>
      </c>
      <c r="CF3" s="97" t="s">
        <v>8</v>
      </c>
      <c r="CG3" s="96" t="s">
        <v>7</v>
      </c>
      <c r="CH3" s="97" t="s">
        <v>8</v>
      </c>
      <c r="CI3" s="96" t="s">
        <v>7</v>
      </c>
      <c r="CJ3" s="97" t="s">
        <v>8</v>
      </c>
      <c r="CK3" s="96" t="s">
        <v>7</v>
      </c>
      <c r="CL3" s="97" t="s">
        <v>8</v>
      </c>
      <c r="CM3" s="96" t="s">
        <v>7</v>
      </c>
      <c r="CN3" s="97" t="s">
        <v>8</v>
      </c>
      <c r="CO3" s="96" t="s">
        <v>7</v>
      </c>
      <c r="CP3" s="97" t="s">
        <v>8</v>
      </c>
      <c r="CQ3" s="96" t="s">
        <v>7</v>
      </c>
      <c r="CR3" s="97" t="s">
        <v>8</v>
      </c>
      <c r="CS3" s="96" t="s">
        <v>7</v>
      </c>
      <c r="CT3" s="97" t="s">
        <v>8</v>
      </c>
      <c r="CU3" s="96" t="s">
        <v>7</v>
      </c>
      <c r="CV3" s="97" t="s">
        <v>8</v>
      </c>
      <c r="CW3" s="96" t="s">
        <v>7</v>
      </c>
      <c r="CX3" s="97" t="s">
        <v>8</v>
      </c>
      <c r="CY3" s="96" t="s">
        <v>7</v>
      </c>
      <c r="CZ3" s="97" t="s">
        <v>8</v>
      </c>
      <c r="DA3" s="96" t="s">
        <v>7</v>
      </c>
      <c r="DB3" s="97" t="s">
        <v>8</v>
      </c>
      <c r="DC3" s="96" t="s">
        <v>7</v>
      </c>
      <c r="DD3" s="97" t="s">
        <v>8</v>
      </c>
      <c r="DE3" s="96" t="s">
        <v>7</v>
      </c>
      <c r="DF3" s="97" t="s">
        <v>8</v>
      </c>
      <c r="DG3" s="96" t="s">
        <v>7</v>
      </c>
      <c r="DH3" s="97" t="s">
        <v>8</v>
      </c>
      <c r="DI3" s="96" t="s">
        <v>7</v>
      </c>
      <c r="DJ3" s="97" t="s">
        <v>8</v>
      </c>
      <c r="DK3" s="96" t="s">
        <v>7</v>
      </c>
      <c r="DL3" s="97" t="s">
        <v>8</v>
      </c>
      <c r="DM3" s="96" t="s">
        <v>7</v>
      </c>
      <c r="DN3" s="97" t="s">
        <v>8</v>
      </c>
      <c r="DO3" s="96" t="s">
        <v>7</v>
      </c>
      <c r="DP3" s="97" t="s">
        <v>8</v>
      </c>
      <c r="DQ3" s="96" t="s">
        <v>7</v>
      </c>
      <c r="DR3" s="97" t="s">
        <v>8</v>
      </c>
    </row>
    <row r="4" spans="1:122" ht="12.75" x14ac:dyDescent="0.2">
      <c r="A4" s="143" t="s">
        <v>9</v>
      </c>
      <c r="B4" s="98" t="s">
        <v>294</v>
      </c>
      <c r="C4" s="99"/>
      <c r="D4" s="100"/>
      <c r="E4" s="101"/>
      <c r="F4" s="100"/>
      <c r="G4" s="107">
        <v>7</v>
      </c>
      <c r="H4" s="100"/>
      <c r="I4" s="107">
        <v>1</v>
      </c>
      <c r="J4" s="100"/>
      <c r="K4" s="107">
        <v>1</v>
      </c>
      <c r="L4" s="100"/>
      <c r="M4" s="101"/>
      <c r="N4" s="100"/>
      <c r="O4" s="101"/>
      <c r="P4" s="100"/>
      <c r="Q4" s="101"/>
      <c r="R4" s="100"/>
      <c r="S4" s="101"/>
      <c r="T4" s="100"/>
      <c r="U4" s="107">
        <v>3</v>
      </c>
      <c r="V4" s="100"/>
      <c r="W4" s="107">
        <v>4</v>
      </c>
      <c r="X4" s="100"/>
      <c r="Y4" s="101"/>
      <c r="Z4" s="109">
        <v>1</v>
      </c>
      <c r="AA4" s="101"/>
      <c r="AB4" s="100"/>
      <c r="AC4" s="107">
        <v>2</v>
      </c>
      <c r="AD4" s="100"/>
      <c r="AE4" s="107">
        <v>4</v>
      </c>
      <c r="AF4" s="100"/>
      <c r="AG4" s="101"/>
      <c r="AH4" s="100"/>
      <c r="AI4" s="107">
        <v>2</v>
      </c>
      <c r="AJ4" s="100"/>
      <c r="AK4" s="107">
        <v>1</v>
      </c>
      <c r="AL4" s="100"/>
      <c r="AM4" s="107">
        <v>5</v>
      </c>
      <c r="AN4" s="100"/>
      <c r="AO4" s="101"/>
      <c r="AP4" s="100"/>
      <c r="AQ4" s="107">
        <v>1</v>
      </c>
      <c r="AR4" s="100"/>
      <c r="AS4" s="101"/>
      <c r="AT4" s="100"/>
      <c r="AU4" s="107">
        <v>3</v>
      </c>
      <c r="AV4" s="100"/>
      <c r="AW4" s="101"/>
      <c r="AX4" s="100"/>
      <c r="AY4" s="101"/>
      <c r="AZ4" s="100"/>
      <c r="BA4" s="107">
        <v>5</v>
      </c>
      <c r="BB4" s="100"/>
      <c r="BC4" s="101"/>
      <c r="BD4" s="100"/>
      <c r="BE4" s="107">
        <v>3</v>
      </c>
      <c r="BF4" s="100"/>
      <c r="BG4" s="101"/>
      <c r="BH4" s="100"/>
      <c r="BI4" s="101"/>
      <c r="BJ4" s="100"/>
      <c r="BK4" s="101"/>
      <c r="BL4" s="100"/>
      <c r="BM4" s="101"/>
      <c r="BN4" s="100"/>
      <c r="BO4" s="101"/>
      <c r="BP4" s="100"/>
      <c r="BQ4" s="101"/>
      <c r="BR4" s="100"/>
      <c r="BS4" s="101"/>
      <c r="BT4" s="100"/>
      <c r="BU4" s="101"/>
      <c r="BV4" s="100"/>
      <c r="BW4" s="101"/>
      <c r="BX4" s="100"/>
      <c r="BY4" s="101"/>
      <c r="BZ4" s="100"/>
      <c r="CA4" s="101"/>
      <c r="CB4" s="100"/>
      <c r="CC4" s="107">
        <v>1</v>
      </c>
      <c r="CD4" s="100"/>
      <c r="CE4" s="101"/>
      <c r="CF4" s="100"/>
      <c r="CG4" s="107">
        <v>1</v>
      </c>
      <c r="CH4" s="100"/>
      <c r="CI4" s="107">
        <v>2</v>
      </c>
      <c r="CJ4" s="100"/>
      <c r="CK4" s="101"/>
      <c r="CL4" s="100"/>
      <c r="CM4" s="101"/>
      <c r="CN4" s="100"/>
      <c r="CO4" s="101"/>
      <c r="CP4" s="100"/>
      <c r="CQ4" s="101"/>
      <c r="CR4" s="100"/>
      <c r="CS4" s="107">
        <v>1</v>
      </c>
      <c r="CT4" s="100"/>
      <c r="CU4" s="101"/>
      <c r="CV4" s="100"/>
      <c r="CW4" s="101"/>
      <c r="CX4" s="100"/>
      <c r="CY4" s="101"/>
      <c r="CZ4" s="100"/>
      <c r="DA4" s="107">
        <v>1</v>
      </c>
      <c r="DB4" s="100"/>
      <c r="DC4" s="107">
        <v>3</v>
      </c>
      <c r="DD4" s="100"/>
      <c r="DE4" s="101"/>
      <c r="DF4" s="100"/>
      <c r="DG4" s="101"/>
      <c r="DH4" s="100"/>
      <c r="DI4" s="101"/>
      <c r="DJ4" s="100"/>
      <c r="DK4" s="101"/>
      <c r="DL4" s="100"/>
      <c r="DM4" s="101"/>
      <c r="DN4" s="100"/>
      <c r="DO4" s="101"/>
      <c r="DP4" s="100"/>
      <c r="DQ4" s="101">
        <f t="shared" ref="DQ4:DR4" si="0">SUM(C4,E4,G4,I4,K4,M4,O4,Q4,S4,U4,W4,Y4,AA4,AC4,AE4,AG4,AI4,AK4,AM4,AO4,AQ4,AS4,AU4,AW4,AY4,BA4,BC4,BE4,BG4,BI4,BK4,BM4,BO4,BQ4,BS4,BU4,BW4,BY4,CA4,CC4,CE4,CG4,CI4,CK4,CM4,CO4,CQ4,CS4,CU4,CW4,CY4,DA4,DC4,DE4,DG4)</f>
        <v>51</v>
      </c>
      <c r="DR4" s="100">
        <f t="shared" si="0"/>
        <v>1</v>
      </c>
    </row>
    <row r="5" spans="1:122" ht="12.75" x14ac:dyDescent="0.2">
      <c r="A5" s="129"/>
      <c r="B5" s="98" t="s">
        <v>295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7">
        <v>1</v>
      </c>
      <c r="N5" s="100"/>
      <c r="O5" s="101"/>
      <c r="P5" s="100"/>
      <c r="Q5" s="101"/>
      <c r="R5" s="100"/>
      <c r="S5" s="101"/>
      <c r="T5" s="100"/>
      <c r="U5" s="107">
        <v>2</v>
      </c>
      <c r="V5" s="109">
        <v>6</v>
      </c>
      <c r="W5" s="101"/>
      <c r="X5" s="100"/>
      <c r="Y5" s="107">
        <v>2</v>
      </c>
      <c r="Z5" s="100"/>
      <c r="AA5" s="101"/>
      <c r="AB5" s="100"/>
      <c r="AC5" s="101"/>
      <c r="AD5" s="100"/>
      <c r="AE5" s="107">
        <v>6</v>
      </c>
      <c r="AF5" s="100"/>
      <c r="AG5" s="101"/>
      <c r="AH5" s="100"/>
      <c r="AI5" s="107">
        <v>3</v>
      </c>
      <c r="AJ5" s="100"/>
      <c r="AK5" s="101"/>
      <c r="AL5" s="100"/>
      <c r="AM5" s="101"/>
      <c r="AN5" s="100"/>
      <c r="AO5" s="101"/>
      <c r="AP5" s="100"/>
      <c r="AQ5" s="107">
        <v>1</v>
      </c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  <c r="BK5" s="101"/>
      <c r="BL5" s="100"/>
      <c r="BM5" s="101"/>
      <c r="BN5" s="100"/>
      <c r="BO5" s="101"/>
      <c r="BP5" s="100"/>
      <c r="BQ5" s="101"/>
      <c r="BR5" s="100"/>
      <c r="BS5" s="101"/>
      <c r="BT5" s="100"/>
      <c r="BU5" s="101"/>
      <c r="BV5" s="100"/>
      <c r="BW5" s="101"/>
      <c r="BX5" s="100"/>
      <c r="BY5" s="101"/>
      <c r="BZ5" s="100"/>
      <c r="CA5" s="101"/>
      <c r="CB5" s="100"/>
      <c r="CC5" s="101"/>
      <c r="CD5" s="100"/>
      <c r="CE5" s="101"/>
      <c r="CF5" s="100"/>
      <c r="CG5" s="101"/>
      <c r="CH5" s="100"/>
      <c r="CI5" s="101"/>
      <c r="CJ5" s="100"/>
      <c r="CK5" s="101"/>
      <c r="CL5" s="100"/>
      <c r="CM5" s="101"/>
      <c r="CN5" s="100"/>
      <c r="CO5" s="101"/>
      <c r="CP5" s="100"/>
      <c r="CQ5" s="101"/>
      <c r="CR5" s="100"/>
      <c r="CS5" s="101"/>
      <c r="CT5" s="100"/>
      <c r="CU5" s="101"/>
      <c r="CV5" s="100"/>
      <c r="CW5" s="101"/>
      <c r="CX5" s="100"/>
      <c r="CY5" s="101"/>
      <c r="CZ5" s="100"/>
      <c r="DA5" s="101"/>
      <c r="DB5" s="100"/>
      <c r="DC5" s="107">
        <v>4</v>
      </c>
      <c r="DD5" s="100"/>
      <c r="DE5" s="101"/>
      <c r="DF5" s="100"/>
      <c r="DG5" s="101"/>
      <c r="DH5" s="100"/>
      <c r="DI5" s="101"/>
      <c r="DJ5" s="100"/>
      <c r="DK5" s="101"/>
      <c r="DL5" s="100"/>
      <c r="DM5" s="101"/>
      <c r="DN5" s="100"/>
      <c r="DO5" s="101"/>
      <c r="DP5" s="100"/>
      <c r="DQ5" s="101">
        <f t="shared" ref="DQ5:DR5" si="1">SUM(C5,E5,G5,I5,K5,M5,O5,Q5,S5,U5,W5,Y5,AA5,AC5,AE5,AG5,AI5,AK5,AM5,AO5,AQ5,AS5,AU5,AW5,AY5,BA5,BC5,BE5,BG5,BI5,BK5,BM5,BO5,BQ5,BS5,BU5,BW5,BY5,CA5,CC5,CE5,CG5,CI5,CK5,CM5,CO5,CQ5,CS5,CU5,CW5,CY5,DA5,DC5,DE5,DG5)</f>
        <v>19</v>
      </c>
      <c r="DR5" s="100">
        <f t="shared" si="1"/>
        <v>6</v>
      </c>
    </row>
    <row r="6" spans="1:122" ht="12.75" x14ac:dyDescent="0.2">
      <c r="A6" s="129"/>
      <c r="B6" s="98" t="s">
        <v>296</v>
      </c>
      <c r="C6" s="99"/>
      <c r="D6" s="100"/>
      <c r="E6" s="101"/>
      <c r="F6" s="100"/>
      <c r="G6" s="107">
        <v>5</v>
      </c>
      <c r="H6" s="100"/>
      <c r="I6" s="107">
        <v>2</v>
      </c>
      <c r="J6" s="100"/>
      <c r="K6" s="107">
        <v>3</v>
      </c>
      <c r="L6" s="109">
        <v>1</v>
      </c>
      <c r="M6" s="107">
        <v>2</v>
      </c>
      <c r="N6" s="100"/>
      <c r="O6" s="101"/>
      <c r="P6" s="109">
        <v>1</v>
      </c>
      <c r="Q6" s="101"/>
      <c r="R6" s="100"/>
      <c r="S6" s="107">
        <v>5</v>
      </c>
      <c r="T6" s="109">
        <v>27</v>
      </c>
      <c r="U6" s="107">
        <v>53</v>
      </c>
      <c r="V6" s="100"/>
      <c r="W6" s="107">
        <v>3</v>
      </c>
      <c r="X6" s="100"/>
      <c r="Y6" s="101"/>
      <c r="Z6" s="100"/>
      <c r="AA6" s="101"/>
      <c r="AB6" s="100"/>
      <c r="AC6" s="107">
        <v>10</v>
      </c>
      <c r="AD6" s="100"/>
      <c r="AE6" s="107">
        <v>7</v>
      </c>
      <c r="AF6" s="109">
        <v>1</v>
      </c>
      <c r="AG6" s="107">
        <v>1</v>
      </c>
      <c r="AH6" s="109">
        <v>1</v>
      </c>
      <c r="AI6" s="107">
        <v>6</v>
      </c>
      <c r="AJ6" s="109">
        <v>2</v>
      </c>
      <c r="AK6" s="107">
        <v>2</v>
      </c>
      <c r="AL6" s="100"/>
      <c r="AM6" s="101"/>
      <c r="AN6" s="109">
        <v>1</v>
      </c>
      <c r="AO6" s="107">
        <v>2</v>
      </c>
      <c r="AP6" s="109">
        <v>1</v>
      </c>
      <c r="AQ6" s="107">
        <v>3</v>
      </c>
      <c r="AR6" s="100"/>
      <c r="AS6" s="101"/>
      <c r="AT6" s="109">
        <v>1</v>
      </c>
      <c r="AU6" s="107">
        <v>1</v>
      </c>
      <c r="AV6" s="109">
        <v>1</v>
      </c>
      <c r="AW6" s="101"/>
      <c r="AX6" s="100"/>
      <c r="AY6" s="107">
        <v>5</v>
      </c>
      <c r="AZ6" s="100"/>
      <c r="BA6" s="107">
        <v>5</v>
      </c>
      <c r="BB6" s="109">
        <v>3</v>
      </c>
      <c r="BC6" s="107">
        <v>1</v>
      </c>
      <c r="BD6" s="100"/>
      <c r="BE6" s="107">
        <v>3</v>
      </c>
      <c r="BF6" s="109">
        <v>1</v>
      </c>
      <c r="BG6" s="101"/>
      <c r="BH6" s="100"/>
      <c r="BI6" s="101"/>
      <c r="BJ6" s="100"/>
      <c r="BK6" s="107">
        <v>1</v>
      </c>
      <c r="BL6" s="100"/>
      <c r="BM6" s="101"/>
      <c r="BN6" s="100"/>
      <c r="BO6" s="101"/>
      <c r="BP6" s="100"/>
      <c r="BQ6" s="101"/>
      <c r="BR6" s="100"/>
      <c r="BS6" s="101"/>
      <c r="BT6" s="100"/>
      <c r="BU6" s="107">
        <v>2</v>
      </c>
      <c r="BV6" s="100"/>
      <c r="BW6" s="107">
        <v>1</v>
      </c>
      <c r="BX6" s="109">
        <v>1</v>
      </c>
      <c r="BY6" s="101"/>
      <c r="BZ6" s="100"/>
      <c r="CA6" s="107">
        <v>4</v>
      </c>
      <c r="CB6" s="100"/>
      <c r="CC6" s="101"/>
      <c r="CD6" s="109">
        <v>4</v>
      </c>
      <c r="CE6" s="107">
        <v>3</v>
      </c>
      <c r="CF6" s="100"/>
      <c r="CG6" s="101"/>
      <c r="CH6" s="109">
        <v>1</v>
      </c>
      <c r="CI6" s="107">
        <v>4</v>
      </c>
      <c r="CJ6" s="100"/>
      <c r="CK6" s="101"/>
      <c r="CL6" s="100"/>
      <c r="CM6" s="107">
        <v>2</v>
      </c>
      <c r="CN6" s="100"/>
      <c r="CO6" s="101"/>
      <c r="CP6" s="100"/>
      <c r="CQ6" s="101"/>
      <c r="CR6" s="100"/>
      <c r="CS6" s="101"/>
      <c r="CT6" s="100"/>
      <c r="CU6" s="107">
        <v>2</v>
      </c>
      <c r="CV6" s="100"/>
      <c r="CW6" s="107">
        <v>2</v>
      </c>
      <c r="CX6" s="100"/>
      <c r="CY6" s="107">
        <v>4</v>
      </c>
      <c r="CZ6" s="100"/>
      <c r="DA6" s="107">
        <v>4</v>
      </c>
      <c r="DB6" s="100"/>
      <c r="DC6" s="107">
        <v>1</v>
      </c>
      <c r="DD6" s="100"/>
      <c r="DE6" s="107">
        <v>2</v>
      </c>
      <c r="DF6" s="100"/>
      <c r="DG6" s="101"/>
      <c r="DH6" s="100"/>
      <c r="DI6" s="101"/>
      <c r="DJ6" s="100"/>
      <c r="DK6" s="101"/>
      <c r="DL6" s="100"/>
      <c r="DM6" s="101"/>
      <c r="DN6" s="100"/>
      <c r="DO6" s="101"/>
      <c r="DP6" s="100"/>
      <c r="DQ6" s="101">
        <f t="shared" ref="DQ6:DR6" si="2">SUM(C6,E6,G6,I6,K6,M6,O6,Q6,S6,U6,W6,Y6,AA6,AC6,AE6,AG6,AI6,AK6,AM6,AO6,AQ6,AS6,AU6,AW6,AY6,BA6,BC6,BE6,BG6,BI6,BK6,BM6,BO6,BQ6,BS6,BU6,BW6,BY6,CA6,CC6,CE6,CG6,CI6,CK6,CM6,CO6,CQ6,CS6,CU6,CW6,CY6,DA6,DC6,DE6,DG6)</f>
        <v>151</v>
      </c>
      <c r="DR6" s="100">
        <f t="shared" si="2"/>
        <v>47</v>
      </c>
    </row>
    <row r="7" spans="1:122" ht="12.75" x14ac:dyDescent="0.2">
      <c r="A7" s="129"/>
      <c r="B7" s="98" t="s">
        <v>297</v>
      </c>
      <c r="C7" s="107">
        <v>75</v>
      </c>
      <c r="D7" s="100"/>
      <c r="E7" s="107">
        <v>3</v>
      </c>
      <c r="F7" s="100"/>
      <c r="G7" s="107">
        <v>25</v>
      </c>
      <c r="H7" s="100"/>
      <c r="I7" s="107">
        <v>87</v>
      </c>
      <c r="J7" s="100"/>
      <c r="K7" s="107">
        <v>84</v>
      </c>
      <c r="L7" s="100"/>
      <c r="M7" s="107">
        <v>66</v>
      </c>
      <c r="N7" s="100"/>
      <c r="O7" s="101"/>
      <c r="P7" s="100"/>
      <c r="Q7" s="107">
        <v>78</v>
      </c>
      <c r="R7" s="100"/>
      <c r="S7" s="107">
        <v>3</v>
      </c>
      <c r="T7" s="100"/>
      <c r="U7" s="107">
        <v>2</v>
      </c>
      <c r="V7" s="100"/>
      <c r="W7" s="107">
        <v>78</v>
      </c>
      <c r="X7" s="100"/>
      <c r="Y7" s="107">
        <v>98</v>
      </c>
      <c r="Z7" s="100"/>
      <c r="AA7" s="107">
        <v>99</v>
      </c>
      <c r="AB7" s="100"/>
      <c r="AC7" s="107">
        <v>38</v>
      </c>
      <c r="AD7" s="100"/>
      <c r="AE7" s="107">
        <v>41</v>
      </c>
      <c r="AF7" s="100"/>
      <c r="AG7" s="107">
        <v>80</v>
      </c>
      <c r="AH7" s="100"/>
      <c r="AI7" s="107">
        <v>79</v>
      </c>
      <c r="AJ7" s="100"/>
      <c r="AK7" s="107">
        <v>29</v>
      </c>
      <c r="AL7" s="100"/>
      <c r="AM7" s="107">
        <v>99</v>
      </c>
      <c r="AN7" s="100"/>
      <c r="AO7" s="107">
        <v>77</v>
      </c>
      <c r="AP7" s="100"/>
      <c r="AQ7" s="107">
        <v>56</v>
      </c>
      <c r="AR7" s="100"/>
      <c r="AS7" s="107">
        <v>130</v>
      </c>
      <c r="AT7" s="100"/>
      <c r="AU7" s="107">
        <v>9</v>
      </c>
      <c r="AV7" s="100"/>
      <c r="AW7" s="107">
        <v>100</v>
      </c>
      <c r="AX7" s="100"/>
      <c r="AY7" s="107">
        <v>82</v>
      </c>
      <c r="AZ7" s="100"/>
      <c r="BA7" s="107">
        <v>82</v>
      </c>
      <c r="BB7" s="100"/>
      <c r="BC7" s="107">
        <v>50</v>
      </c>
      <c r="BD7" s="100"/>
      <c r="BE7" s="107">
        <v>40</v>
      </c>
      <c r="BF7" s="100"/>
      <c r="BG7" s="107">
        <v>85</v>
      </c>
      <c r="BH7" s="100"/>
      <c r="BI7" s="107">
        <v>95</v>
      </c>
      <c r="BJ7" s="100"/>
      <c r="BK7" s="107">
        <v>70</v>
      </c>
      <c r="BL7" s="100"/>
      <c r="BM7" s="107">
        <v>87</v>
      </c>
      <c r="BN7" s="100"/>
      <c r="BO7" s="107">
        <v>84</v>
      </c>
      <c r="BP7" s="100"/>
      <c r="BQ7" s="107">
        <v>93</v>
      </c>
      <c r="BR7" s="100"/>
      <c r="BS7" s="107">
        <v>35</v>
      </c>
      <c r="BT7" s="100"/>
      <c r="BU7" s="107">
        <v>71</v>
      </c>
      <c r="BV7" s="100"/>
      <c r="BW7" s="107">
        <v>110</v>
      </c>
      <c r="BX7" s="100"/>
      <c r="BY7" s="107">
        <v>85</v>
      </c>
      <c r="BZ7" s="100"/>
      <c r="CA7" s="107">
        <v>45</v>
      </c>
      <c r="CB7" s="100"/>
      <c r="CC7" s="107">
        <v>22</v>
      </c>
      <c r="CD7" s="100"/>
      <c r="CE7" s="107">
        <v>55</v>
      </c>
      <c r="CF7" s="100"/>
      <c r="CG7" s="107">
        <v>95</v>
      </c>
      <c r="CH7" s="100"/>
      <c r="CI7" s="107">
        <v>235</v>
      </c>
      <c r="CJ7" s="100"/>
      <c r="CK7" s="107">
        <v>90</v>
      </c>
      <c r="CL7" s="100"/>
      <c r="CM7" s="107">
        <v>150</v>
      </c>
      <c r="CN7" s="100"/>
      <c r="CO7" s="107">
        <v>57</v>
      </c>
      <c r="CP7" s="100"/>
      <c r="CQ7" s="107">
        <v>60</v>
      </c>
      <c r="CR7" s="100"/>
      <c r="CS7" s="107">
        <v>70</v>
      </c>
      <c r="CT7" s="100"/>
      <c r="CU7" s="107">
        <v>93</v>
      </c>
      <c r="CV7" s="100"/>
      <c r="CW7" s="107">
        <v>55</v>
      </c>
      <c r="CX7" s="100"/>
      <c r="CY7" s="107">
        <v>70</v>
      </c>
      <c r="CZ7" s="100"/>
      <c r="DA7" s="107">
        <v>69</v>
      </c>
      <c r="DB7" s="100"/>
      <c r="DC7" s="107">
        <v>69</v>
      </c>
      <c r="DD7" s="100"/>
      <c r="DE7" s="107">
        <v>45</v>
      </c>
      <c r="DF7" s="100"/>
      <c r="DG7" s="107">
        <v>94</v>
      </c>
      <c r="DH7" s="100"/>
      <c r="DI7" s="101"/>
      <c r="DJ7" s="100"/>
      <c r="DK7" s="101"/>
      <c r="DL7" s="100"/>
      <c r="DM7" s="101"/>
      <c r="DN7" s="100"/>
      <c r="DO7" s="101"/>
      <c r="DP7" s="100"/>
      <c r="DQ7" s="101">
        <f t="shared" ref="DQ7:DR7" si="3">SUM(C7,E7,G7,I7,K7,M7,O7,Q7,S7,U7,W7,Y7,AA7,AC7,AE7,AG7,AI7,AK7,AM7,AO7,AQ7,AS7,AU7,AW7,AY7,BA7,BC7,BE7,BG7,BI7,BK7,BM7,BO7,BQ7,BS7,BU7,BW7,BY7,CA7,CC7,CE7,CG7,CI7,CK7,CM7,CO7,CQ7,CS7,CU7,CW7,CY7,DA7,DC7,DE7,DG7)</f>
        <v>3879</v>
      </c>
      <c r="DR7" s="100">
        <f t="shared" si="3"/>
        <v>0</v>
      </c>
    </row>
    <row r="8" spans="1:122" ht="12.75" x14ac:dyDescent="0.2">
      <c r="A8" s="129"/>
      <c r="B8" s="98" t="s">
        <v>298</v>
      </c>
      <c r="C8" s="108">
        <v>15</v>
      </c>
      <c r="D8" s="100"/>
      <c r="E8" s="107">
        <v>13</v>
      </c>
      <c r="F8" s="100"/>
      <c r="G8" s="107">
        <v>10</v>
      </c>
      <c r="H8" s="100"/>
      <c r="I8" s="107">
        <v>6</v>
      </c>
      <c r="J8" s="100"/>
      <c r="K8" s="107">
        <v>3</v>
      </c>
      <c r="L8" s="100"/>
      <c r="M8" s="107">
        <v>15</v>
      </c>
      <c r="N8" s="100"/>
      <c r="O8" s="107">
        <v>14</v>
      </c>
      <c r="P8" s="100"/>
      <c r="Q8" s="107">
        <v>2</v>
      </c>
      <c r="R8" s="100"/>
      <c r="S8" s="107">
        <v>3</v>
      </c>
      <c r="T8" s="100"/>
      <c r="U8" s="107">
        <v>7</v>
      </c>
      <c r="V8" s="100"/>
      <c r="W8" s="107">
        <v>5</v>
      </c>
      <c r="X8" s="100"/>
      <c r="Y8" s="107">
        <v>5</v>
      </c>
      <c r="Z8" s="100"/>
      <c r="AA8" s="107">
        <v>12</v>
      </c>
      <c r="AB8" s="100"/>
      <c r="AC8" s="107">
        <v>6</v>
      </c>
      <c r="AD8" s="100"/>
      <c r="AE8" s="107">
        <v>2</v>
      </c>
      <c r="AF8" s="100"/>
      <c r="AG8" s="107">
        <v>11</v>
      </c>
      <c r="AH8" s="100"/>
      <c r="AI8" s="107">
        <v>1</v>
      </c>
      <c r="AJ8" s="100"/>
      <c r="AK8" s="107">
        <v>2</v>
      </c>
      <c r="AL8" s="100"/>
      <c r="AM8" s="107">
        <v>15</v>
      </c>
      <c r="AN8" s="100"/>
      <c r="AO8" s="107">
        <v>15</v>
      </c>
      <c r="AP8" s="100"/>
      <c r="AQ8" s="107">
        <v>1</v>
      </c>
      <c r="AR8" s="100"/>
      <c r="AS8" s="107">
        <v>3</v>
      </c>
      <c r="AT8" s="100"/>
      <c r="AU8" s="107">
        <v>1</v>
      </c>
      <c r="AV8" s="100"/>
      <c r="AW8" s="101"/>
      <c r="AX8" s="100"/>
      <c r="AY8" s="107">
        <v>1</v>
      </c>
      <c r="AZ8" s="100"/>
      <c r="BA8" s="107">
        <v>5</v>
      </c>
      <c r="BB8" s="100"/>
      <c r="BC8" s="107">
        <v>14</v>
      </c>
      <c r="BD8" s="100"/>
      <c r="BE8" s="101"/>
      <c r="BF8" s="100"/>
      <c r="BG8" s="107">
        <v>3</v>
      </c>
      <c r="BH8" s="100"/>
      <c r="BI8" s="107">
        <v>26</v>
      </c>
      <c r="BJ8" s="100"/>
      <c r="BK8" s="107">
        <v>6</v>
      </c>
      <c r="BL8" s="100"/>
      <c r="BM8" s="107">
        <v>12</v>
      </c>
      <c r="BN8" s="100"/>
      <c r="BO8" s="107">
        <v>12</v>
      </c>
      <c r="BP8" s="100"/>
      <c r="BQ8" s="107">
        <v>5</v>
      </c>
      <c r="BR8" s="100"/>
      <c r="BS8" s="107">
        <v>1</v>
      </c>
      <c r="BT8" s="100"/>
      <c r="BU8" s="107">
        <v>3</v>
      </c>
      <c r="BV8" s="100"/>
      <c r="BW8" s="107">
        <v>9</v>
      </c>
      <c r="BX8" s="100"/>
      <c r="BY8" s="107">
        <v>3</v>
      </c>
      <c r="BZ8" s="100"/>
      <c r="CA8" s="107">
        <v>4</v>
      </c>
      <c r="CB8" s="100"/>
      <c r="CC8" s="107">
        <v>1</v>
      </c>
      <c r="CD8" s="100"/>
      <c r="CE8" s="107">
        <v>8</v>
      </c>
      <c r="CF8" s="100"/>
      <c r="CG8" s="101"/>
      <c r="CH8" s="100"/>
      <c r="CI8" s="107">
        <v>2</v>
      </c>
      <c r="CJ8" s="100"/>
      <c r="CK8" s="107">
        <v>9</v>
      </c>
      <c r="CL8" s="100"/>
      <c r="CM8" s="107">
        <v>40</v>
      </c>
      <c r="CN8" s="100"/>
      <c r="CO8" s="107">
        <v>5</v>
      </c>
      <c r="CP8" s="100"/>
      <c r="CQ8" s="107">
        <v>6</v>
      </c>
      <c r="CR8" s="100"/>
      <c r="CS8" s="107">
        <v>6</v>
      </c>
      <c r="CT8" s="100"/>
      <c r="CU8" s="107">
        <v>4</v>
      </c>
      <c r="CV8" s="100"/>
      <c r="CW8" s="107">
        <v>7</v>
      </c>
      <c r="CX8" s="100"/>
      <c r="CY8" s="107">
        <v>4</v>
      </c>
      <c r="CZ8" s="100"/>
      <c r="DA8" s="107">
        <v>9</v>
      </c>
      <c r="DB8" s="100"/>
      <c r="DC8" s="107">
        <v>4</v>
      </c>
      <c r="DD8" s="100"/>
      <c r="DE8" s="107">
        <v>5</v>
      </c>
      <c r="DF8" s="100"/>
      <c r="DG8" s="107">
        <v>5</v>
      </c>
      <c r="DH8" s="100"/>
      <c r="DI8" s="101"/>
      <c r="DJ8" s="100"/>
      <c r="DK8" s="101"/>
      <c r="DL8" s="100"/>
      <c r="DM8" s="101"/>
      <c r="DN8" s="100"/>
      <c r="DO8" s="101"/>
      <c r="DP8" s="100"/>
      <c r="DQ8" s="101">
        <f t="shared" ref="DQ8:DR8" si="4">SUM(C8,E8,G8,I8,K8,M8,O8,Q8,S8,U8,W8,Y8,AA8,AC8,AE8,AG8,AI8,AK8,AM8,AO8,AQ8,AS8,AU8,AW8,AY8,BA8,BC8,BE8,BG8,BI8,BK8,BM8,BO8,BQ8,BS8,BU8,BW8,BY8,CA8,CC8,CE8,CG8,CI8,CK8,CM8,CO8,CQ8,CS8,CU8,CW8,CY8,DA8,DC8,DE8,DG8)</f>
        <v>386</v>
      </c>
      <c r="DR8" s="100">
        <f t="shared" si="4"/>
        <v>0</v>
      </c>
    </row>
    <row r="9" spans="1:122" ht="12.75" x14ac:dyDescent="0.2">
      <c r="A9" s="129"/>
      <c r="B9" s="98" t="s">
        <v>299</v>
      </c>
      <c r="C9" s="108">
        <v>1</v>
      </c>
      <c r="D9" s="100"/>
      <c r="E9" s="107">
        <v>6</v>
      </c>
      <c r="F9" s="100"/>
      <c r="G9" s="101"/>
      <c r="H9" s="100"/>
      <c r="I9" s="107">
        <v>1</v>
      </c>
      <c r="J9" s="100"/>
      <c r="K9" s="107">
        <v>5</v>
      </c>
      <c r="L9" s="100"/>
      <c r="M9" s="107">
        <v>5</v>
      </c>
      <c r="N9" s="100"/>
      <c r="O9" s="101"/>
      <c r="P9" s="100"/>
      <c r="Q9" s="101"/>
      <c r="R9" s="100"/>
      <c r="S9" s="101"/>
      <c r="T9" s="100"/>
      <c r="U9" s="107">
        <v>15</v>
      </c>
      <c r="V9" s="100"/>
      <c r="W9" s="107">
        <v>2</v>
      </c>
      <c r="X9" s="100"/>
      <c r="Y9" s="107">
        <v>1</v>
      </c>
      <c r="Z9" s="100"/>
      <c r="AA9" s="107">
        <v>1</v>
      </c>
      <c r="AB9" s="100"/>
      <c r="AC9" s="107">
        <v>11</v>
      </c>
      <c r="AD9" s="100"/>
      <c r="AE9" s="107">
        <v>11</v>
      </c>
      <c r="AF9" s="100"/>
      <c r="AG9" s="101"/>
      <c r="AH9" s="100"/>
      <c r="AI9" s="107">
        <v>1</v>
      </c>
      <c r="AJ9" s="100"/>
      <c r="AK9" s="101"/>
      <c r="AL9" s="100"/>
      <c r="AM9" s="107">
        <v>6</v>
      </c>
      <c r="AN9" s="100"/>
      <c r="AO9" s="107">
        <v>5</v>
      </c>
      <c r="AP9" s="100"/>
      <c r="AQ9" s="107">
        <v>16</v>
      </c>
      <c r="AR9" s="100"/>
      <c r="AS9" s="101"/>
      <c r="AT9" s="100"/>
      <c r="AU9" s="107">
        <v>2</v>
      </c>
      <c r="AV9" s="100"/>
      <c r="AW9" s="101"/>
      <c r="AX9" s="100"/>
      <c r="AY9" s="107">
        <v>2</v>
      </c>
      <c r="AZ9" s="100"/>
      <c r="BA9" s="107">
        <v>5</v>
      </c>
      <c r="BB9" s="100"/>
      <c r="BC9" s="107">
        <v>2</v>
      </c>
      <c r="BD9" s="100"/>
      <c r="BE9" s="107">
        <v>2</v>
      </c>
      <c r="BF9" s="100"/>
      <c r="BG9" s="101"/>
      <c r="BH9" s="100"/>
      <c r="BI9" s="107">
        <v>1</v>
      </c>
      <c r="BJ9" s="100"/>
      <c r="BK9" s="107">
        <v>1</v>
      </c>
      <c r="BL9" s="100"/>
      <c r="BM9" s="101"/>
      <c r="BN9" s="100"/>
      <c r="BO9" s="101"/>
      <c r="BP9" s="100"/>
      <c r="BQ9" s="107">
        <v>1</v>
      </c>
      <c r="BR9" s="100"/>
      <c r="BS9" s="107">
        <v>8</v>
      </c>
      <c r="BT9" s="100"/>
      <c r="BU9" s="107">
        <v>9</v>
      </c>
      <c r="BV9" s="100"/>
      <c r="BW9" s="101"/>
      <c r="BX9" s="100"/>
      <c r="BY9" s="101"/>
      <c r="BZ9" s="100"/>
      <c r="CA9" s="107">
        <v>6</v>
      </c>
      <c r="CB9" s="100"/>
      <c r="CC9" s="107">
        <v>3</v>
      </c>
      <c r="CD9" s="109">
        <v>1</v>
      </c>
      <c r="CE9" s="107">
        <v>1</v>
      </c>
      <c r="CF9" s="100"/>
      <c r="CG9" s="101"/>
      <c r="CH9" s="100"/>
      <c r="CI9" s="107">
        <v>6</v>
      </c>
      <c r="CJ9" s="100"/>
      <c r="CK9" s="107">
        <v>1</v>
      </c>
      <c r="CL9" s="100"/>
      <c r="CM9" s="107">
        <v>4</v>
      </c>
      <c r="CN9" s="100"/>
      <c r="CO9" s="101"/>
      <c r="CP9" s="100"/>
      <c r="CQ9" s="101"/>
      <c r="CR9" s="100"/>
      <c r="CS9" s="107">
        <v>3</v>
      </c>
      <c r="CT9" s="100"/>
      <c r="CU9" s="101"/>
      <c r="CV9" s="100"/>
      <c r="CW9" s="101"/>
      <c r="CX9" s="100"/>
      <c r="CY9" s="107">
        <v>1</v>
      </c>
      <c r="CZ9" s="100"/>
      <c r="DA9" s="101"/>
      <c r="DB9" s="100"/>
      <c r="DC9" s="107">
        <v>9</v>
      </c>
      <c r="DD9" s="100"/>
      <c r="DE9" s="107">
        <v>39</v>
      </c>
      <c r="DF9" s="100"/>
      <c r="DG9" s="101"/>
      <c r="DH9" s="100"/>
      <c r="DI9" s="101"/>
      <c r="DJ9" s="100"/>
      <c r="DK9" s="101"/>
      <c r="DL9" s="100"/>
      <c r="DM9" s="101"/>
      <c r="DN9" s="100"/>
      <c r="DO9" s="101"/>
      <c r="DP9" s="100"/>
      <c r="DQ9" s="101">
        <f t="shared" ref="DQ9:DR9" si="5">SUM(C9,E9,G9,I9,K9,M9,O9,Q9,S9,U9,W9,Y9,AA9,AC9,AE9,AG9,AI9,AK9,AM9,AO9,AQ9,AS9,AU9,AW9,AY9,BA9,BC9,BE9,BG9,BI9,BK9,BM9,BO9,BQ9,BS9,BU9,BW9,BY9,CA9,CC9,CE9,CG9,CI9,CK9,CM9,CO9,CQ9,CS9,CU9,CW9,CY9,DA9,DC9,DE9,DG9)</f>
        <v>193</v>
      </c>
      <c r="DR9" s="100">
        <f t="shared" si="5"/>
        <v>1</v>
      </c>
    </row>
    <row r="10" spans="1:122" ht="12.75" x14ac:dyDescent="0.2">
      <c r="A10" s="129"/>
      <c r="B10" s="98" t="s">
        <v>300</v>
      </c>
      <c r="C10" s="101"/>
      <c r="D10" s="100"/>
      <c r="E10" s="101"/>
      <c r="F10" s="100"/>
      <c r="G10" s="101"/>
      <c r="H10" s="100"/>
      <c r="I10" s="107">
        <v>1</v>
      </c>
      <c r="J10" s="100"/>
      <c r="K10" s="107">
        <v>3</v>
      </c>
      <c r="L10" s="100"/>
      <c r="M10" s="107">
        <v>2</v>
      </c>
      <c r="N10" s="100"/>
      <c r="O10" s="101"/>
      <c r="P10" s="100"/>
      <c r="Q10" s="101"/>
      <c r="R10" s="100"/>
      <c r="S10" s="101"/>
      <c r="T10" s="100"/>
      <c r="U10" s="101"/>
      <c r="V10" s="100"/>
      <c r="W10" s="107">
        <v>1</v>
      </c>
      <c r="X10" s="100"/>
      <c r="Y10" s="107">
        <v>1</v>
      </c>
      <c r="Z10" s="100"/>
      <c r="AA10" s="107">
        <v>2</v>
      </c>
      <c r="AB10" s="100"/>
      <c r="AC10" s="107">
        <v>19</v>
      </c>
      <c r="AD10" s="100"/>
      <c r="AE10" s="107">
        <v>12</v>
      </c>
      <c r="AF10" s="100"/>
      <c r="AG10" s="101"/>
      <c r="AH10" s="100"/>
      <c r="AI10" s="101"/>
      <c r="AJ10" s="100"/>
      <c r="AK10" s="101"/>
      <c r="AL10" s="100"/>
      <c r="AM10" s="107">
        <v>14</v>
      </c>
      <c r="AN10" s="100"/>
      <c r="AO10" s="107">
        <v>8</v>
      </c>
      <c r="AP10" s="100"/>
      <c r="AQ10" s="101"/>
      <c r="AR10" s="100"/>
      <c r="AS10" s="107">
        <v>1</v>
      </c>
      <c r="AT10" s="100"/>
      <c r="AU10" s="101"/>
      <c r="AV10" s="100"/>
      <c r="AW10" s="101"/>
      <c r="AX10" s="100"/>
      <c r="AY10" s="107">
        <v>9</v>
      </c>
      <c r="AZ10" s="100"/>
      <c r="BA10" s="107">
        <v>3</v>
      </c>
      <c r="BB10" s="100"/>
      <c r="BC10" s="107">
        <v>5</v>
      </c>
      <c r="BD10" s="100"/>
      <c r="BE10" s="101"/>
      <c r="BF10" s="100"/>
      <c r="BG10" s="107">
        <v>6</v>
      </c>
      <c r="BH10" s="100"/>
      <c r="BI10" s="107">
        <v>10</v>
      </c>
      <c r="BJ10" s="100"/>
      <c r="BK10" s="107">
        <v>1</v>
      </c>
      <c r="BL10" s="100"/>
      <c r="BM10" s="107">
        <v>2</v>
      </c>
      <c r="BN10" s="100"/>
      <c r="BO10" s="101"/>
      <c r="BP10" s="100"/>
      <c r="BQ10" s="107">
        <v>1</v>
      </c>
      <c r="BR10" s="100"/>
      <c r="BS10" s="101"/>
      <c r="BT10" s="100"/>
      <c r="BU10" s="107">
        <v>10</v>
      </c>
      <c r="BV10" s="100"/>
      <c r="BW10" s="107">
        <v>7</v>
      </c>
      <c r="BX10" s="100"/>
      <c r="BY10" s="107">
        <v>1</v>
      </c>
      <c r="BZ10" s="100"/>
      <c r="CA10" s="107">
        <v>8</v>
      </c>
      <c r="CB10" s="100"/>
      <c r="CC10" s="101"/>
      <c r="CD10" s="100"/>
      <c r="CE10" s="107">
        <v>6</v>
      </c>
      <c r="CF10" s="100"/>
      <c r="CG10" s="107">
        <v>4</v>
      </c>
      <c r="CH10" s="100"/>
      <c r="CI10" s="107">
        <v>3</v>
      </c>
      <c r="CJ10" s="100"/>
      <c r="CK10" s="107">
        <v>1</v>
      </c>
      <c r="CL10" s="100"/>
      <c r="CM10" s="107">
        <v>4</v>
      </c>
      <c r="CN10" s="100"/>
      <c r="CO10" s="107">
        <v>2</v>
      </c>
      <c r="CP10" s="100"/>
      <c r="CQ10" s="107">
        <v>2</v>
      </c>
      <c r="CR10" s="100"/>
      <c r="CS10" s="107">
        <v>3</v>
      </c>
      <c r="CT10" s="100"/>
      <c r="CU10" s="107">
        <v>3</v>
      </c>
      <c r="CV10" s="100"/>
      <c r="CW10" s="107">
        <v>6</v>
      </c>
      <c r="CX10" s="100"/>
      <c r="CY10" s="107">
        <v>4</v>
      </c>
      <c r="CZ10" s="100"/>
      <c r="DA10" s="107">
        <v>8</v>
      </c>
      <c r="DB10" s="100"/>
      <c r="DC10" s="101"/>
      <c r="DD10" s="100"/>
      <c r="DE10" s="101"/>
      <c r="DF10" s="100"/>
      <c r="DG10" s="101"/>
      <c r="DH10" s="100"/>
      <c r="DI10" s="101"/>
      <c r="DJ10" s="100"/>
      <c r="DK10" s="101"/>
      <c r="DL10" s="100"/>
      <c r="DM10" s="101"/>
      <c r="DN10" s="100"/>
      <c r="DO10" s="101"/>
      <c r="DP10" s="100"/>
      <c r="DQ10" s="101">
        <f t="shared" ref="DQ10:DR10" si="6">SUM(C10,E10,G10,I10,K10,M10,O10,Q10,S10,U10,W10,Y10,AA10,AC10,AE10,AG10,AI10,AK10,AM10,AO10,AQ10,AS10,AU10,AW10,AY10,BA10,BC10,BE10,BG10,BI10,BK10,BM10,BO10,BQ10,BS10,BU10,BW10,BY10,CA10,CC10,CE10,CG10,CI10,CK10,CM10,CO10,CQ10,CS10,CU10,CW10,CY10,DA10,DC10,DE10,DG10)</f>
        <v>173</v>
      </c>
      <c r="DR10" s="100">
        <f t="shared" si="6"/>
        <v>0</v>
      </c>
    </row>
    <row r="11" spans="1:122" ht="12.75" x14ac:dyDescent="0.2">
      <c r="A11" s="129"/>
      <c r="B11" s="102" t="s">
        <v>301</v>
      </c>
      <c r="C11" s="99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  <c r="BK11" s="101"/>
      <c r="BL11" s="100"/>
      <c r="BM11" s="101"/>
      <c r="BN11" s="100"/>
      <c r="BO11" s="101"/>
      <c r="BP11" s="100"/>
      <c r="BQ11" s="101"/>
      <c r="BR11" s="100"/>
      <c r="BS11" s="101"/>
      <c r="BT11" s="100"/>
      <c r="BU11" s="101"/>
      <c r="BV11" s="100"/>
      <c r="BW11" s="101"/>
      <c r="BX11" s="100"/>
      <c r="BY11" s="101"/>
      <c r="BZ11" s="100"/>
      <c r="CA11" s="101"/>
      <c r="CB11" s="100"/>
      <c r="CC11" s="101"/>
      <c r="CD11" s="100"/>
      <c r="CE11" s="101"/>
      <c r="CF11" s="100"/>
      <c r="CG11" s="101"/>
      <c r="CH11" s="100"/>
      <c r="CI11" s="101"/>
      <c r="CJ11" s="100"/>
      <c r="CK11" s="101"/>
      <c r="CL11" s="100"/>
      <c r="CM11" s="101"/>
      <c r="CN11" s="100"/>
      <c r="CO11" s="101"/>
      <c r="CP11" s="100"/>
      <c r="CQ11" s="101"/>
      <c r="CR11" s="100"/>
      <c r="CS11" s="101"/>
      <c r="CT11" s="100"/>
      <c r="CU11" s="101"/>
      <c r="CV11" s="100"/>
      <c r="CW11" s="101"/>
      <c r="CX11" s="100"/>
      <c r="CY11" s="101"/>
      <c r="CZ11" s="100"/>
      <c r="DA11" s="101"/>
      <c r="DB11" s="100"/>
      <c r="DC11" s="101"/>
      <c r="DD11" s="100"/>
      <c r="DE11" s="101"/>
      <c r="DF11" s="100"/>
      <c r="DG11" s="101"/>
      <c r="DH11" s="100"/>
      <c r="DI11" s="101"/>
      <c r="DJ11" s="100"/>
      <c r="DK11" s="101"/>
      <c r="DL11" s="100"/>
      <c r="DM11" s="101"/>
      <c r="DN11" s="100"/>
      <c r="DO11" s="101"/>
      <c r="DP11" s="100"/>
      <c r="DQ11" s="101">
        <f t="shared" ref="DQ11:DR11" si="7">SUM(C11,E11,G11,I11,K11,M11,O11,Q11,S11,U11,W11,Y11,AA11,AC11,AE11,AG11,AI11,AK11,AM11,AO11,AQ11,AS11,AU11,AW11,AY11,BA11,BC11,BE11,BG11,BI11,BK11,BM11,BO11,BQ11,BS11,BU11,BW11,BY11,CA11,CC11,CE11,CG11,CI11,CK11,CM11,CO11,CQ11,CS11,CU11,CW11,CY11,DA11,DC11,DE11,DG11)</f>
        <v>0</v>
      </c>
      <c r="DR11" s="100">
        <f t="shared" si="7"/>
        <v>0</v>
      </c>
    </row>
    <row r="12" spans="1:122" ht="12.75" x14ac:dyDescent="0.2">
      <c r="A12" s="129"/>
      <c r="B12" s="98" t="s">
        <v>302</v>
      </c>
      <c r="C12" s="99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9">
        <v>1</v>
      </c>
      <c r="O12" s="107">
        <v>1</v>
      </c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/>
      <c r="BJ12" s="100"/>
      <c r="BK12" s="101"/>
      <c r="BL12" s="100"/>
      <c r="BM12" s="101"/>
      <c r="BN12" s="100"/>
      <c r="BO12" s="101"/>
      <c r="BP12" s="100"/>
      <c r="BQ12" s="101"/>
      <c r="BR12" s="100"/>
      <c r="BS12" s="101"/>
      <c r="BT12" s="100"/>
      <c r="BU12" s="101"/>
      <c r="BV12" s="100"/>
      <c r="BW12" s="101"/>
      <c r="BX12" s="100"/>
      <c r="BY12" s="101"/>
      <c r="BZ12" s="100"/>
      <c r="CA12" s="107">
        <v>1</v>
      </c>
      <c r="CB12" s="100"/>
      <c r="CC12" s="101"/>
      <c r="CD12" s="100"/>
      <c r="CE12" s="101"/>
      <c r="CF12" s="100"/>
      <c r="CG12" s="101"/>
      <c r="CH12" s="100"/>
      <c r="CI12" s="101"/>
      <c r="CJ12" s="100"/>
      <c r="CK12" s="101"/>
      <c r="CL12" s="100"/>
      <c r="CM12" s="101"/>
      <c r="CN12" s="100"/>
      <c r="CO12" s="101"/>
      <c r="CP12" s="100"/>
      <c r="CQ12" s="101"/>
      <c r="CR12" s="100"/>
      <c r="CS12" s="101"/>
      <c r="CT12" s="100"/>
      <c r="CU12" s="101"/>
      <c r="CV12" s="100"/>
      <c r="CW12" s="101"/>
      <c r="CX12" s="100"/>
      <c r="CY12" s="101"/>
      <c r="CZ12" s="100"/>
      <c r="DA12" s="101"/>
      <c r="DB12" s="100"/>
      <c r="DC12" s="101"/>
      <c r="DD12" s="100"/>
      <c r="DE12" s="101"/>
      <c r="DF12" s="100"/>
      <c r="DG12" s="101"/>
      <c r="DH12" s="100"/>
      <c r="DI12" s="101"/>
      <c r="DJ12" s="100"/>
      <c r="DK12" s="101"/>
      <c r="DL12" s="100"/>
      <c r="DM12" s="101"/>
      <c r="DN12" s="100"/>
      <c r="DO12" s="101"/>
      <c r="DP12" s="100"/>
      <c r="DQ12" s="101">
        <f t="shared" ref="DQ12:DR12" si="8">SUM(C12,E12,G12,I12,K12,M12,O12,Q12,S12,U12,W12,Y12,AA12,AC12,AE12,AG12,AI12,AK12,AM12,AO12,AQ12,AS12,AU12,AW12,AY12,BA12,BC12,BE12,BG12,BI12,BK12,BM12,BO12,BQ12,BS12,BU12,BW12,BY12,CA12,CC12,CE12,CG12,CI12,CK12,CM12,CO12,CQ12,CS12,CU12,CW12,CY12,DA12,DC12,DE12,DG12)</f>
        <v>2</v>
      </c>
      <c r="DR12" s="100">
        <f t="shared" si="8"/>
        <v>1</v>
      </c>
    </row>
    <row r="13" spans="1:122" ht="12.75" x14ac:dyDescent="0.2">
      <c r="A13" s="129"/>
      <c r="B13" s="98" t="s">
        <v>303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  <c r="BK13" s="101"/>
      <c r="BL13" s="100"/>
      <c r="BM13" s="101"/>
      <c r="BN13" s="100"/>
      <c r="BO13" s="101"/>
      <c r="BP13" s="100"/>
      <c r="BQ13" s="101"/>
      <c r="BR13" s="100"/>
      <c r="BS13" s="101"/>
      <c r="BT13" s="100"/>
      <c r="BU13" s="101"/>
      <c r="BV13" s="100"/>
      <c r="BW13" s="101"/>
      <c r="BX13" s="100"/>
      <c r="BY13" s="101"/>
      <c r="BZ13" s="100"/>
      <c r="CA13" s="101"/>
      <c r="CB13" s="100"/>
      <c r="CC13" s="101"/>
      <c r="CD13" s="100"/>
      <c r="CE13" s="101"/>
      <c r="CF13" s="100"/>
      <c r="CG13" s="101"/>
      <c r="CH13" s="100"/>
      <c r="CI13" s="101"/>
      <c r="CJ13" s="100"/>
      <c r="CK13" s="101"/>
      <c r="CL13" s="100"/>
      <c r="CM13" s="101"/>
      <c r="CN13" s="100"/>
      <c r="CO13" s="101"/>
      <c r="CP13" s="100"/>
      <c r="CQ13" s="101"/>
      <c r="CR13" s="100"/>
      <c r="CS13" s="101"/>
      <c r="CT13" s="100"/>
      <c r="CU13" s="101"/>
      <c r="CV13" s="100"/>
      <c r="CW13" s="101"/>
      <c r="CX13" s="100"/>
      <c r="CY13" s="101"/>
      <c r="CZ13" s="100"/>
      <c r="DA13" s="101"/>
      <c r="DB13" s="100"/>
      <c r="DC13" s="101"/>
      <c r="DD13" s="100"/>
      <c r="DE13" s="101"/>
      <c r="DF13" s="100"/>
      <c r="DG13" s="101"/>
      <c r="DH13" s="100"/>
      <c r="DI13" s="101"/>
      <c r="DJ13" s="100"/>
      <c r="DK13" s="101"/>
      <c r="DL13" s="100"/>
      <c r="DM13" s="101"/>
      <c r="DN13" s="100"/>
      <c r="DO13" s="101"/>
      <c r="DP13" s="100"/>
      <c r="DQ13" s="101">
        <f t="shared" ref="DQ13:DR13" si="9">SUM(C13,E13,G13,I13,K13,M13,O13,Q13,S13,U13,W13,Y13,AA13,AC13,AE13,AG13,AI13,AK13,AM13,AO13,AQ13,AS13,AU13,AW13,AY13,BA13,BC13,BE13,BG13,BI13,BK13,BM13,BO13,BQ13,BS13,BU13,BW13,BY13,CA13,CC13,CE13,CG13,CI13,CK13,CM13,CO13,CQ13,CS13,CU13,CW13,CY13,DA13,DC13,DE13,DG13)</f>
        <v>0</v>
      </c>
      <c r="DR13" s="100">
        <f t="shared" si="9"/>
        <v>0</v>
      </c>
    </row>
    <row r="14" spans="1:122" ht="12.75" x14ac:dyDescent="0.2">
      <c r="A14" s="129"/>
      <c r="B14" s="98" t="s">
        <v>304</v>
      </c>
      <c r="C14" s="101"/>
      <c r="D14" s="100"/>
      <c r="E14" s="101"/>
      <c r="F14" s="100"/>
      <c r="G14" s="101"/>
      <c r="H14" s="109">
        <v>4</v>
      </c>
      <c r="I14" s="101"/>
      <c r="J14" s="100"/>
      <c r="K14" s="101"/>
      <c r="L14" s="100"/>
      <c r="M14" s="101"/>
      <c r="N14" s="100"/>
      <c r="O14" s="101"/>
      <c r="P14" s="109">
        <v>1</v>
      </c>
      <c r="Q14" s="101"/>
      <c r="R14" s="109">
        <v>1</v>
      </c>
      <c r="S14" s="107">
        <v>2</v>
      </c>
      <c r="T14" s="100"/>
      <c r="U14" s="101"/>
      <c r="V14" s="100"/>
      <c r="W14" s="107">
        <v>2</v>
      </c>
      <c r="X14" s="109">
        <v>1</v>
      </c>
      <c r="Y14" s="101"/>
      <c r="Z14" s="109">
        <v>2</v>
      </c>
      <c r="AA14" s="101"/>
      <c r="AB14" s="100"/>
      <c r="AC14" s="101"/>
      <c r="AD14" s="109">
        <v>1</v>
      </c>
      <c r="AE14" s="101"/>
      <c r="AF14" s="109">
        <v>14</v>
      </c>
      <c r="AG14" s="101"/>
      <c r="AH14" s="109">
        <v>1</v>
      </c>
      <c r="AI14" s="107">
        <v>2</v>
      </c>
      <c r="AJ14" s="109">
        <v>2</v>
      </c>
      <c r="AK14" s="107">
        <v>1</v>
      </c>
      <c r="AL14" s="100"/>
      <c r="AM14" s="101"/>
      <c r="AN14" s="109">
        <v>8</v>
      </c>
      <c r="AO14" s="101"/>
      <c r="AP14" s="109">
        <v>1</v>
      </c>
      <c r="AQ14" s="101"/>
      <c r="AR14" s="109">
        <v>6</v>
      </c>
      <c r="AS14" s="101"/>
      <c r="AT14" s="109">
        <v>3</v>
      </c>
      <c r="AU14" s="101"/>
      <c r="AV14" s="100"/>
      <c r="AW14" s="101"/>
      <c r="AX14" s="100"/>
      <c r="AY14" s="101"/>
      <c r="AZ14" s="100"/>
      <c r="BA14" s="101"/>
      <c r="BB14" s="109">
        <v>10</v>
      </c>
      <c r="BC14" s="101"/>
      <c r="BD14" s="109">
        <v>2</v>
      </c>
      <c r="BE14" s="107">
        <v>2</v>
      </c>
      <c r="BF14" s="109">
        <v>1</v>
      </c>
      <c r="BG14" s="101"/>
      <c r="BH14" s="100"/>
      <c r="BI14" s="101"/>
      <c r="BJ14" s="100"/>
      <c r="BK14" s="101"/>
      <c r="BL14" s="100"/>
      <c r="BM14" s="101"/>
      <c r="BN14" s="100"/>
      <c r="BO14" s="101"/>
      <c r="BP14" s="100"/>
      <c r="BQ14" s="101"/>
      <c r="BR14" s="100"/>
      <c r="BS14" s="101"/>
      <c r="BT14" s="100"/>
      <c r="BU14" s="101"/>
      <c r="BV14" s="109">
        <v>2</v>
      </c>
      <c r="BW14" s="101"/>
      <c r="BX14" s="100"/>
      <c r="BY14" s="101"/>
      <c r="BZ14" s="100"/>
      <c r="CA14" s="101"/>
      <c r="CB14" s="109">
        <v>5</v>
      </c>
      <c r="CC14" s="101"/>
      <c r="CD14" s="109">
        <v>2</v>
      </c>
      <c r="CE14" s="101"/>
      <c r="CF14" s="100"/>
      <c r="CG14" s="101"/>
      <c r="CH14" s="100"/>
      <c r="CI14" s="107">
        <v>6</v>
      </c>
      <c r="CJ14" s="100"/>
      <c r="CK14" s="101"/>
      <c r="CL14" s="100"/>
      <c r="CM14" s="107">
        <v>2</v>
      </c>
      <c r="CN14" s="109">
        <v>7</v>
      </c>
      <c r="CO14" s="101"/>
      <c r="CP14" s="100"/>
      <c r="CQ14" s="101"/>
      <c r="CR14" s="100"/>
      <c r="CS14" s="101"/>
      <c r="CT14" s="100"/>
      <c r="CU14" s="101"/>
      <c r="CV14" s="100"/>
      <c r="CW14" s="101"/>
      <c r="CX14" s="100"/>
      <c r="CY14" s="101"/>
      <c r="CZ14" s="100"/>
      <c r="DA14" s="101"/>
      <c r="DB14" s="100"/>
      <c r="DC14" s="101"/>
      <c r="DD14" s="109">
        <v>3</v>
      </c>
      <c r="DE14" s="101"/>
      <c r="DF14" s="109">
        <v>1</v>
      </c>
      <c r="DG14" s="101"/>
      <c r="DH14" s="100"/>
      <c r="DI14" s="101"/>
      <c r="DJ14" s="100"/>
      <c r="DK14" s="101"/>
      <c r="DL14" s="100"/>
      <c r="DM14" s="101"/>
      <c r="DN14" s="100"/>
      <c r="DO14" s="101"/>
      <c r="DP14" s="100"/>
      <c r="DQ14" s="101">
        <f t="shared" ref="DQ14:DR14" si="10">SUM(C14,E14,G14,I14,K14,M14,O14,Q14,S14,U14,W14,Y14,AA14,AC14,AE14,AG14,AI14,AK14,AM14,AO14,AQ14,AS14,AU14,AW14,AY14,BA14,BC14,BE14,BG14,BI14,BK14,BM14,BO14,BQ14,BS14,BU14,BW14,BY14,CA14,CC14,CE14,CG14,CI14,CK14,CM14,CO14,CQ14,CS14,CU14,CW14,CY14,DA14,DC14,DE14,DG14)</f>
        <v>17</v>
      </c>
      <c r="DR14" s="100">
        <f t="shared" si="10"/>
        <v>78</v>
      </c>
    </row>
    <row r="15" spans="1:122" ht="12.75" x14ac:dyDescent="0.2">
      <c r="A15" s="129"/>
      <c r="B15" s="98" t="s">
        <v>305</v>
      </c>
      <c r="C15" s="107">
        <v>9</v>
      </c>
      <c r="D15" s="100"/>
      <c r="E15" s="101"/>
      <c r="F15" s="100"/>
      <c r="G15" s="101"/>
      <c r="H15" s="100"/>
      <c r="I15" s="101"/>
      <c r="J15" s="100"/>
      <c r="K15" s="101"/>
      <c r="L15" s="100"/>
      <c r="M15" s="107">
        <v>8</v>
      </c>
      <c r="N15" s="100"/>
      <c r="O15" s="107">
        <v>2</v>
      </c>
      <c r="P15" s="100"/>
      <c r="Q15" s="101"/>
      <c r="R15" s="100"/>
      <c r="S15" s="101"/>
      <c r="T15" s="100"/>
      <c r="U15" s="107">
        <v>9</v>
      </c>
      <c r="V15" s="100"/>
      <c r="W15" s="107">
        <v>3</v>
      </c>
      <c r="X15" s="100"/>
      <c r="Y15" s="101"/>
      <c r="Z15" s="100"/>
      <c r="AA15" s="101"/>
      <c r="AB15" s="100"/>
      <c r="AC15" s="107">
        <v>10</v>
      </c>
      <c r="AD15" s="100"/>
      <c r="AE15" s="101"/>
      <c r="AF15" s="100"/>
      <c r="AG15" s="107">
        <v>2</v>
      </c>
      <c r="AH15" s="100"/>
      <c r="AI15" s="101"/>
      <c r="AJ15" s="100"/>
      <c r="AK15" s="101"/>
      <c r="AL15" s="100"/>
      <c r="AM15" s="107">
        <v>8</v>
      </c>
      <c r="AN15" s="100"/>
      <c r="AO15" s="107">
        <v>3</v>
      </c>
      <c r="AP15" s="100"/>
      <c r="AQ15" s="107">
        <v>2</v>
      </c>
      <c r="AR15" s="100"/>
      <c r="AS15" s="101"/>
      <c r="AT15" s="100"/>
      <c r="AU15" s="101"/>
      <c r="AV15" s="100"/>
      <c r="AW15" s="101"/>
      <c r="AX15" s="100"/>
      <c r="AY15" s="107">
        <v>3</v>
      </c>
      <c r="AZ15" s="100"/>
      <c r="BA15" s="107">
        <v>2</v>
      </c>
      <c r="BB15" s="100"/>
      <c r="BC15" s="107">
        <v>4</v>
      </c>
      <c r="BD15" s="100"/>
      <c r="BE15" s="101"/>
      <c r="BF15" s="100"/>
      <c r="BG15" s="107">
        <v>4</v>
      </c>
      <c r="BH15" s="100"/>
      <c r="BI15" s="107">
        <v>20</v>
      </c>
      <c r="BJ15" s="100"/>
      <c r="BK15" s="107">
        <v>2</v>
      </c>
      <c r="BL15" s="100"/>
      <c r="BM15" s="107">
        <v>3</v>
      </c>
      <c r="BN15" s="100"/>
      <c r="BO15" s="107">
        <v>4</v>
      </c>
      <c r="BP15" s="100"/>
      <c r="BQ15" s="101"/>
      <c r="BR15" s="100"/>
      <c r="BS15" s="107">
        <v>3</v>
      </c>
      <c r="BT15" s="100"/>
      <c r="BU15" s="107">
        <v>3</v>
      </c>
      <c r="BV15" s="100"/>
      <c r="BW15" s="107">
        <v>1</v>
      </c>
      <c r="BX15" s="100"/>
      <c r="BY15" s="101"/>
      <c r="BZ15" s="100"/>
      <c r="CA15" s="107">
        <v>2</v>
      </c>
      <c r="CB15" s="100"/>
      <c r="CC15" s="101"/>
      <c r="CD15" s="100"/>
      <c r="CE15" s="107">
        <v>30</v>
      </c>
      <c r="CF15" s="100"/>
      <c r="CG15" s="107">
        <v>2</v>
      </c>
      <c r="CH15" s="100"/>
      <c r="CI15" s="101"/>
      <c r="CJ15" s="100"/>
      <c r="CK15" s="107">
        <v>5</v>
      </c>
      <c r="CL15" s="100"/>
      <c r="CM15" s="107">
        <v>6</v>
      </c>
      <c r="CN15" s="100"/>
      <c r="CO15" s="107">
        <v>2</v>
      </c>
      <c r="CP15" s="100"/>
      <c r="CQ15" s="107">
        <v>7</v>
      </c>
      <c r="CR15" s="100"/>
      <c r="CS15" s="107">
        <v>7</v>
      </c>
      <c r="CT15" s="100"/>
      <c r="CU15" s="107">
        <v>1</v>
      </c>
      <c r="CV15" s="100"/>
      <c r="CW15" s="107">
        <v>16</v>
      </c>
      <c r="CX15" s="100"/>
      <c r="CY15" s="107">
        <v>2</v>
      </c>
      <c r="CZ15" s="100"/>
      <c r="DA15" s="107">
        <v>5</v>
      </c>
      <c r="DB15" s="100"/>
      <c r="DC15" s="107">
        <v>4</v>
      </c>
      <c r="DD15" s="100"/>
      <c r="DE15" s="107">
        <v>5</v>
      </c>
      <c r="DF15" s="100"/>
      <c r="DG15" s="107">
        <v>1</v>
      </c>
      <c r="DH15" s="100"/>
      <c r="DI15" s="101"/>
      <c r="DJ15" s="100"/>
      <c r="DK15" s="101"/>
      <c r="DL15" s="100"/>
      <c r="DM15" s="101"/>
      <c r="DN15" s="100"/>
      <c r="DO15" s="101"/>
      <c r="DP15" s="100"/>
      <c r="DQ15" s="101">
        <f t="shared" ref="DQ15:DR15" si="11">SUM(C15,E15,G15,I15,K15,M15,O15,Q15,S15,U15,W15,Y15,AA15,AC15,AE15,AG15,AI15,AK15,AM15,AO15,AQ15,AS15,AU15,AW15,AY15,BA15,BC15,BE15,BG15,BI15,BK15,BM15,BO15,BQ15,BS15,BU15,BW15,BY15,CA15,CC15,CE15,CG15,CI15,CK15,CM15,CO15,CQ15,CS15,CU15,CW15,CY15,DA15,DC15,DE15,DG15)</f>
        <v>200</v>
      </c>
      <c r="DR15" s="100">
        <f t="shared" si="11"/>
        <v>0</v>
      </c>
    </row>
    <row r="16" spans="1:122" ht="12.75" x14ac:dyDescent="0.2">
      <c r="A16" s="129"/>
      <c r="B16" s="98" t="s">
        <v>306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  <c r="BK16" s="101"/>
      <c r="BL16" s="100"/>
      <c r="BM16" s="101"/>
      <c r="BN16" s="100"/>
      <c r="BO16" s="101"/>
      <c r="BP16" s="100"/>
      <c r="BQ16" s="101"/>
      <c r="BR16" s="100"/>
      <c r="BS16" s="101"/>
      <c r="BT16" s="100"/>
      <c r="BU16" s="101"/>
      <c r="BV16" s="100"/>
      <c r="BW16" s="101"/>
      <c r="BX16" s="100"/>
      <c r="BY16" s="101"/>
      <c r="BZ16" s="100"/>
      <c r="CA16" s="101"/>
      <c r="CB16" s="100"/>
      <c r="CC16" s="101"/>
      <c r="CD16" s="100"/>
      <c r="CE16" s="101"/>
      <c r="CF16" s="100"/>
      <c r="CG16" s="101"/>
      <c r="CH16" s="100"/>
      <c r="CI16" s="101"/>
      <c r="CJ16" s="100"/>
      <c r="CK16" s="101"/>
      <c r="CL16" s="100"/>
      <c r="CM16" s="101"/>
      <c r="CN16" s="100"/>
      <c r="CO16" s="101"/>
      <c r="CP16" s="100"/>
      <c r="CQ16" s="101"/>
      <c r="CR16" s="100"/>
      <c r="CS16" s="101"/>
      <c r="CT16" s="100"/>
      <c r="CU16" s="101"/>
      <c r="CV16" s="100"/>
      <c r="CW16" s="101"/>
      <c r="CX16" s="100"/>
      <c r="CY16" s="101"/>
      <c r="CZ16" s="100"/>
      <c r="DA16" s="101"/>
      <c r="DB16" s="100"/>
      <c r="DC16" s="101"/>
      <c r="DD16" s="100"/>
      <c r="DE16" s="101"/>
      <c r="DF16" s="100"/>
      <c r="DG16" s="101"/>
      <c r="DH16" s="100"/>
      <c r="DI16" s="101"/>
      <c r="DJ16" s="100"/>
      <c r="DK16" s="101"/>
      <c r="DL16" s="100"/>
      <c r="DM16" s="101"/>
      <c r="DN16" s="100"/>
      <c r="DO16" s="101"/>
      <c r="DP16" s="100"/>
      <c r="DQ16" s="101">
        <f t="shared" ref="DQ16:DR16" si="12">SUM(C16,E16,G16,I16,K16,M16,O16,Q16,S16,U16,W16,Y16,AA16,AC16,AE16,AG16,AI16,AK16,AM16,AO16,AQ16,AS16,AU16,AW16,AY16,BA16,BC16,BE16,BG16,BI16,BK16,BM16,BO16,BQ16,BS16,BU16,BW16,BY16,CA16,CC16,CE16,CG16,CI16,CK16,CM16,CO16,CQ16,CS16,CU16,CW16,CY16,DA16,DC16,DE16,DG16)</f>
        <v>0</v>
      </c>
      <c r="DR16" s="100">
        <f t="shared" si="12"/>
        <v>0</v>
      </c>
    </row>
    <row r="17" spans="1:122" ht="12.75" x14ac:dyDescent="0.2">
      <c r="A17" s="129"/>
      <c r="B17" s="98" t="s">
        <v>307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  <c r="BK17" s="101"/>
      <c r="BL17" s="100"/>
      <c r="BM17" s="101"/>
      <c r="BN17" s="100"/>
      <c r="BO17" s="101"/>
      <c r="BP17" s="100"/>
      <c r="BQ17" s="101"/>
      <c r="BR17" s="100"/>
      <c r="BS17" s="101"/>
      <c r="BT17" s="100"/>
      <c r="BU17" s="101"/>
      <c r="BV17" s="100"/>
      <c r="BW17" s="101"/>
      <c r="BX17" s="100"/>
      <c r="BY17" s="101"/>
      <c r="BZ17" s="100"/>
      <c r="CA17" s="101"/>
      <c r="CB17" s="100"/>
      <c r="CC17" s="101"/>
      <c r="CD17" s="100"/>
      <c r="CE17" s="101"/>
      <c r="CF17" s="100"/>
      <c r="CG17" s="101"/>
      <c r="CH17" s="100"/>
      <c r="CI17" s="101"/>
      <c r="CJ17" s="100"/>
      <c r="CK17" s="101"/>
      <c r="CL17" s="100"/>
      <c r="CM17" s="101"/>
      <c r="CN17" s="100"/>
      <c r="CO17" s="101"/>
      <c r="CP17" s="100"/>
      <c r="CQ17" s="101"/>
      <c r="CR17" s="100"/>
      <c r="CS17" s="101"/>
      <c r="CT17" s="100"/>
      <c r="CU17" s="101"/>
      <c r="CV17" s="100"/>
      <c r="CW17" s="101"/>
      <c r="CX17" s="100"/>
      <c r="CY17" s="101"/>
      <c r="CZ17" s="100"/>
      <c r="DA17" s="101"/>
      <c r="DB17" s="100"/>
      <c r="DC17" s="101"/>
      <c r="DD17" s="100"/>
      <c r="DE17" s="101"/>
      <c r="DF17" s="100"/>
      <c r="DG17" s="101"/>
      <c r="DH17" s="100"/>
      <c r="DI17" s="101"/>
      <c r="DJ17" s="100"/>
      <c r="DK17" s="101"/>
      <c r="DL17" s="100"/>
      <c r="DM17" s="101"/>
      <c r="DN17" s="100"/>
      <c r="DO17" s="101"/>
      <c r="DP17" s="100"/>
      <c r="DQ17" s="101">
        <f t="shared" ref="DQ17:DR17" si="13">SUM(C17,E17,G17,I17,K17,M17,O17,Q17,S17,U17,W17,Y17,AA17,AC17,AE17,AG17,AI17,AK17,AM17,AO17,AQ17,AS17,AU17,AW17,AY17,BA17,BC17,BE17,BG17,BI17,BK17,BM17,BO17,BQ17,BS17,BU17,BW17,BY17,CA17,CC17,CE17,CG17,CI17,CK17,CM17,CO17,CQ17,CS17,CU17,CW17,CY17,DA17,DC17,DE17,DG17)</f>
        <v>0</v>
      </c>
      <c r="DR17" s="100">
        <f t="shared" si="13"/>
        <v>0</v>
      </c>
    </row>
    <row r="18" spans="1:122" ht="12.75" x14ac:dyDescent="0.2">
      <c r="A18" s="129"/>
      <c r="B18" s="98" t="s">
        <v>308</v>
      </c>
      <c r="C18" s="101"/>
      <c r="D18" s="100"/>
      <c r="E18" s="101"/>
      <c r="F18" s="100"/>
      <c r="G18" s="101"/>
      <c r="H18" s="100"/>
      <c r="I18" s="107">
        <v>2</v>
      </c>
      <c r="J18" s="100"/>
      <c r="K18" s="101"/>
      <c r="L18" s="100"/>
      <c r="M18" s="107">
        <v>1</v>
      </c>
      <c r="N18" s="100"/>
      <c r="O18" s="101"/>
      <c r="P18" s="100"/>
      <c r="Q18" s="101"/>
      <c r="R18" s="100"/>
      <c r="S18" s="101"/>
      <c r="T18" s="100"/>
      <c r="U18" s="107">
        <v>1</v>
      </c>
      <c r="V18" s="100"/>
      <c r="W18" s="101"/>
      <c r="X18" s="100"/>
      <c r="Y18" s="101"/>
      <c r="Z18" s="100"/>
      <c r="AA18" s="101"/>
      <c r="AB18" s="100"/>
      <c r="AC18" s="107">
        <v>2</v>
      </c>
      <c r="AD18" s="100"/>
      <c r="AE18" s="107">
        <v>2</v>
      </c>
      <c r="AF18" s="100"/>
      <c r="AG18" s="101"/>
      <c r="AH18" s="100"/>
      <c r="AI18" s="101"/>
      <c r="AJ18" s="100"/>
      <c r="AK18" s="101"/>
      <c r="AL18" s="100"/>
      <c r="AM18" s="101"/>
      <c r="AN18" s="100"/>
      <c r="AO18" s="107">
        <v>1</v>
      </c>
      <c r="AP18" s="100"/>
      <c r="AQ18" s="107">
        <v>2</v>
      </c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/>
      <c r="BJ18" s="100"/>
      <c r="BK18" s="101"/>
      <c r="BL18" s="100"/>
      <c r="BM18" s="101"/>
      <c r="BN18" s="100"/>
      <c r="BO18" s="101"/>
      <c r="BP18" s="100"/>
      <c r="BQ18" s="101"/>
      <c r="BR18" s="100"/>
      <c r="BS18" s="107">
        <v>1</v>
      </c>
      <c r="BT18" s="100"/>
      <c r="BU18" s="101"/>
      <c r="BV18" s="100"/>
      <c r="BW18" s="101"/>
      <c r="BX18" s="100"/>
      <c r="BY18" s="101"/>
      <c r="BZ18" s="100"/>
      <c r="CA18" s="101"/>
      <c r="CB18" s="100"/>
      <c r="CC18" s="107">
        <v>1</v>
      </c>
      <c r="CD18" s="100"/>
      <c r="CE18" s="101"/>
      <c r="CF18" s="100"/>
      <c r="CG18" s="101"/>
      <c r="CH18" s="100"/>
      <c r="CI18" s="101"/>
      <c r="CJ18" s="100"/>
      <c r="CK18" s="101"/>
      <c r="CL18" s="100"/>
      <c r="CM18" s="101"/>
      <c r="CN18" s="100"/>
      <c r="CO18" s="101"/>
      <c r="CP18" s="100"/>
      <c r="CQ18" s="101"/>
      <c r="CR18" s="100"/>
      <c r="CS18" s="101"/>
      <c r="CT18" s="100"/>
      <c r="CU18" s="107">
        <v>1</v>
      </c>
      <c r="CV18" s="100"/>
      <c r="CW18" s="107">
        <v>1</v>
      </c>
      <c r="CX18" s="100"/>
      <c r="CY18" s="101"/>
      <c r="CZ18" s="100"/>
      <c r="DA18" s="107">
        <v>1</v>
      </c>
      <c r="DB18" s="100"/>
      <c r="DC18" s="101"/>
      <c r="DD18" s="100"/>
      <c r="DE18" s="101"/>
      <c r="DF18" s="100"/>
      <c r="DG18" s="101"/>
      <c r="DH18" s="100"/>
      <c r="DI18" s="101"/>
      <c r="DJ18" s="100"/>
      <c r="DK18" s="101"/>
      <c r="DL18" s="100"/>
      <c r="DM18" s="101"/>
      <c r="DN18" s="100"/>
      <c r="DO18" s="101"/>
      <c r="DP18" s="100"/>
      <c r="DQ18" s="101">
        <f t="shared" ref="DQ18:DR18" si="14">SUM(C18,E18,G18,I18,K18,M18,O18,Q18,S18,U18,W18,Y18,AA18,AC18,AE18,AG18,AI18,AK18,AM18,AO18,AQ18,AS18,AU18,AW18,AY18,BA18,BC18,BE18,BG18,BI18,BK18,BM18,BO18,BQ18,BS18,BU18,BW18,BY18,CA18,CC18,CE18,CG18,CI18,CK18,CM18,CO18,CQ18,CS18,CU18,CW18,CY18,DA18,DC18,DE18,DG18)</f>
        <v>16</v>
      </c>
      <c r="DR18" s="100">
        <f t="shared" si="14"/>
        <v>0</v>
      </c>
    </row>
    <row r="19" spans="1:122" ht="12.75" x14ac:dyDescent="0.2">
      <c r="A19" s="129"/>
      <c r="B19" s="98" t="s">
        <v>309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  <c r="BK19" s="101"/>
      <c r="BL19" s="100"/>
      <c r="BM19" s="101"/>
      <c r="BN19" s="100"/>
      <c r="BO19" s="101"/>
      <c r="BP19" s="100"/>
      <c r="BQ19" s="101"/>
      <c r="BR19" s="100"/>
      <c r="BS19" s="101"/>
      <c r="BT19" s="100"/>
      <c r="BU19" s="101"/>
      <c r="BV19" s="100"/>
      <c r="BW19" s="101"/>
      <c r="BX19" s="100"/>
      <c r="BY19" s="101"/>
      <c r="BZ19" s="100"/>
      <c r="CA19" s="101"/>
      <c r="CB19" s="100"/>
      <c r="CC19" s="101"/>
      <c r="CD19" s="100"/>
      <c r="CE19" s="101"/>
      <c r="CF19" s="100"/>
      <c r="CG19" s="101"/>
      <c r="CH19" s="100"/>
      <c r="CI19" s="101"/>
      <c r="CJ19" s="100"/>
      <c r="CK19" s="101"/>
      <c r="CL19" s="100"/>
      <c r="CM19" s="101"/>
      <c r="CN19" s="100"/>
      <c r="CO19" s="101"/>
      <c r="CP19" s="100"/>
      <c r="CQ19" s="101"/>
      <c r="CR19" s="100"/>
      <c r="CS19" s="101"/>
      <c r="CT19" s="100"/>
      <c r="CU19" s="101"/>
      <c r="CV19" s="100"/>
      <c r="CW19" s="101"/>
      <c r="CX19" s="100"/>
      <c r="CY19" s="101"/>
      <c r="CZ19" s="100"/>
      <c r="DA19" s="101"/>
      <c r="DB19" s="100"/>
      <c r="DC19" s="101"/>
      <c r="DD19" s="100"/>
      <c r="DE19" s="101"/>
      <c r="DF19" s="100"/>
      <c r="DG19" s="101"/>
      <c r="DH19" s="100"/>
      <c r="DI19" s="101"/>
      <c r="DJ19" s="100"/>
      <c r="DK19" s="101"/>
      <c r="DL19" s="100"/>
      <c r="DM19" s="101"/>
      <c r="DN19" s="100"/>
      <c r="DO19" s="101"/>
      <c r="DP19" s="100"/>
      <c r="DQ19" s="101">
        <f t="shared" ref="DQ19:DR19" si="15">SUM(C19,E19,G19,I19,K19,M19,O19,Q19,S19,U19,W19,Y19,AA19,AC19,AE19,AG19,AI19,AK19,AM19,AO19,AQ19,AS19,AU19,AW19,AY19,BA19,BC19,BE19,BG19,BI19,BK19,BM19,BO19,BQ19,BS19,BU19,BW19,BY19,CA19,CC19,CE19,CG19,CI19,CK19,CM19,CO19,CQ19,CS19,CU19,CW19,CY19,DA19,DC19,DE19,DG19)</f>
        <v>0</v>
      </c>
      <c r="DR19" s="100">
        <f t="shared" si="15"/>
        <v>0</v>
      </c>
    </row>
    <row r="20" spans="1:122" ht="12.75" x14ac:dyDescent="0.2">
      <c r="A20" s="129"/>
      <c r="B20" s="98" t="s">
        <v>310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7">
        <v>1</v>
      </c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  <c r="BK20" s="101"/>
      <c r="BL20" s="100"/>
      <c r="BM20" s="101"/>
      <c r="BN20" s="100"/>
      <c r="BO20" s="101"/>
      <c r="BP20" s="100"/>
      <c r="BQ20" s="101"/>
      <c r="BR20" s="100"/>
      <c r="BS20" s="101"/>
      <c r="BT20" s="100"/>
      <c r="BU20" s="101"/>
      <c r="BV20" s="100"/>
      <c r="BW20" s="101"/>
      <c r="BX20" s="100"/>
      <c r="BY20" s="101"/>
      <c r="BZ20" s="100"/>
      <c r="CA20" s="101"/>
      <c r="CB20" s="100"/>
      <c r="CC20" s="101"/>
      <c r="CD20" s="100"/>
      <c r="CE20" s="101"/>
      <c r="CF20" s="100"/>
      <c r="CG20" s="101"/>
      <c r="CH20" s="100"/>
      <c r="CI20" s="101"/>
      <c r="CJ20" s="100"/>
      <c r="CK20" s="101"/>
      <c r="CL20" s="100"/>
      <c r="CM20" s="101"/>
      <c r="CN20" s="100"/>
      <c r="CO20" s="101"/>
      <c r="CP20" s="100"/>
      <c r="CQ20" s="107">
        <v>1</v>
      </c>
      <c r="CR20" s="100"/>
      <c r="CS20" s="101"/>
      <c r="CT20" s="100"/>
      <c r="CU20" s="101"/>
      <c r="CV20" s="100"/>
      <c r="CW20" s="101"/>
      <c r="CX20" s="100"/>
      <c r="CY20" s="101"/>
      <c r="CZ20" s="100"/>
      <c r="DA20" s="101"/>
      <c r="DB20" s="100"/>
      <c r="DC20" s="101"/>
      <c r="DD20" s="100"/>
      <c r="DE20" s="101"/>
      <c r="DF20" s="100"/>
      <c r="DG20" s="101"/>
      <c r="DH20" s="100"/>
      <c r="DI20" s="101"/>
      <c r="DJ20" s="100"/>
      <c r="DK20" s="101"/>
      <c r="DL20" s="100"/>
      <c r="DM20" s="101"/>
      <c r="DN20" s="100"/>
      <c r="DO20" s="101"/>
      <c r="DP20" s="100"/>
      <c r="DQ20" s="101">
        <f t="shared" ref="DQ20:DR20" si="16">SUM(C20,E20,G20,I20,K20,M20,O20,Q20,S20,U20,W20,Y20,AA20,AC20,AE20,AG20,AI20,AK20,AM20,AO20,AQ20,AS20,AU20,AW20,AY20,BA20,BC20,BE20,BG20,BI20,BK20,BM20,BO20,BQ20,BS20,BU20,BW20,BY20,CA20,CC20,CE20,CG20,CI20,CK20,CM20,CO20,CQ20,CS20,CU20,CW20,CY20,DA20,DC20,DE20,DG20)</f>
        <v>2</v>
      </c>
      <c r="DR20" s="100">
        <f t="shared" si="16"/>
        <v>0</v>
      </c>
    </row>
    <row r="21" spans="1:122" ht="12.75" x14ac:dyDescent="0.2">
      <c r="A21" s="129"/>
      <c r="B21" s="98" t="s">
        <v>311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7">
        <v>1</v>
      </c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7">
        <v>1</v>
      </c>
      <c r="AH21" s="100"/>
      <c r="AI21" s="107">
        <v>1</v>
      </c>
      <c r="AJ21" s="100"/>
      <c r="AK21" s="101"/>
      <c r="AL21" s="100"/>
      <c r="AM21" s="101"/>
      <c r="AN21" s="100"/>
      <c r="AO21" s="101"/>
      <c r="AP21" s="100"/>
      <c r="AQ21" s="107">
        <v>1</v>
      </c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/>
      <c r="BJ21" s="100"/>
      <c r="BK21" s="101"/>
      <c r="BL21" s="100"/>
      <c r="BM21" s="101"/>
      <c r="BN21" s="100"/>
      <c r="BO21" s="101"/>
      <c r="BP21" s="100"/>
      <c r="BQ21" s="101"/>
      <c r="BR21" s="100"/>
      <c r="BS21" s="101"/>
      <c r="BT21" s="100"/>
      <c r="BU21" s="101"/>
      <c r="BV21" s="100"/>
      <c r="BW21" s="101"/>
      <c r="BX21" s="100"/>
      <c r="BY21" s="101"/>
      <c r="BZ21" s="100"/>
      <c r="CA21" s="107">
        <v>4</v>
      </c>
      <c r="CB21" s="100"/>
      <c r="CC21" s="107">
        <v>7</v>
      </c>
      <c r="CD21" s="100"/>
      <c r="CE21" s="101"/>
      <c r="CF21" s="100"/>
      <c r="CG21" s="101"/>
      <c r="CH21" s="100"/>
      <c r="CI21" s="101"/>
      <c r="CJ21" s="100"/>
      <c r="CK21" s="101"/>
      <c r="CL21" s="100"/>
      <c r="CM21" s="101"/>
      <c r="CN21" s="100"/>
      <c r="CO21" s="101"/>
      <c r="CP21" s="100"/>
      <c r="CQ21" s="101"/>
      <c r="CR21" s="100"/>
      <c r="CS21" s="101"/>
      <c r="CT21" s="100"/>
      <c r="CU21" s="101"/>
      <c r="CV21" s="100"/>
      <c r="CW21" s="101"/>
      <c r="CX21" s="100"/>
      <c r="CY21" s="101"/>
      <c r="CZ21" s="100"/>
      <c r="DA21" s="101"/>
      <c r="DB21" s="100"/>
      <c r="DC21" s="107">
        <v>2</v>
      </c>
      <c r="DD21" s="100"/>
      <c r="DE21" s="101"/>
      <c r="DF21" s="100"/>
      <c r="DG21" s="101"/>
      <c r="DH21" s="100"/>
      <c r="DI21" s="101"/>
      <c r="DJ21" s="100"/>
      <c r="DK21" s="101"/>
      <c r="DL21" s="100"/>
      <c r="DM21" s="101"/>
      <c r="DN21" s="100"/>
      <c r="DO21" s="101"/>
      <c r="DP21" s="100"/>
      <c r="DQ21" s="101">
        <f t="shared" ref="DQ21:DR21" si="17">SUM(C21,E21,G21,I21,K21,M21,O21,Q21,S21,U21,W21,Y21,AA21,AC21,AE21,AG21,AI21,AK21,AM21,AO21,AQ21,AS21,AU21,AW21,AY21,BA21,BC21,BE21,BG21,BI21,BK21,BM21,BO21,BQ21,BS21,BU21,BW21,BY21,CA21,CC21,CE21,CG21,CI21,CK21,CM21,CO21,CQ21,CS21,CU21,CW21,CY21,DA21,DC21,DE21,DG21)</f>
        <v>17</v>
      </c>
      <c r="DR21" s="100">
        <f t="shared" si="17"/>
        <v>0</v>
      </c>
    </row>
    <row r="22" spans="1:122" ht="12.75" x14ac:dyDescent="0.2">
      <c r="A22" s="129"/>
      <c r="B22" s="98" t="s">
        <v>312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  <c r="BK22" s="101"/>
      <c r="BL22" s="100"/>
      <c r="BM22" s="101"/>
      <c r="BN22" s="100"/>
      <c r="BO22" s="101"/>
      <c r="BP22" s="100"/>
      <c r="BQ22" s="101"/>
      <c r="BR22" s="100"/>
      <c r="BS22" s="101"/>
      <c r="BT22" s="100"/>
      <c r="BU22" s="101"/>
      <c r="BV22" s="100"/>
      <c r="BW22" s="101"/>
      <c r="BX22" s="100"/>
      <c r="BY22" s="101"/>
      <c r="BZ22" s="100"/>
      <c r="CA22" s="101"/>
      <c r="CB22" s="100"/>
      <c r="CC22" s="101"/>
      <c r="CD22" s="100"/>
      <c r="CE22" s="101"/>
      <c r="CF22" s="100"/>
      <c r="CG22" s="101"/>
      <c r="CH22" s="100"/>
      <c r="CI22" s="101"/>
      <c r="CJ22" s="100"/>
      <c r="CK22" s="101"/>
      <c r="CL22" s="100"/>
      <c r="CM22" s="101"/>
      <c r="CN22" s="100"/>
      <c r="CO22" s="101"/>
      <c r="CP22" s="100"/>
      <c r="CQ22" s="101"/>
      <c r="CR22" s="100"/>
      <c r="CS22" s="101"/>
      <c r="CT22" s="100"/>
      <c r="CU22" s="101"/>
      <c r="CV22" s="100"/>
      <c r="CW22" s="101"/>
      <c r="CX22" s="100"/>
      <c r="CY22" s="101"/>
      <c r="CZ22" s="100"/>
      <c r="DA22" s="101"/>
      <c r="DB22" s="100"/>
      <c r="DC22" s="101"/>
      <c r="DD22" s="100"/>
      <c r="DE22" s="101"/>
      <c r="DF22" s="100"/>
      <c r="DG22" s="101"/>
      <c r="DH22" s="100"/>
      <c r="DI22" s="101"/>
      <c r="DJ22" s="100"/>
      <c r="DK22" s="101"/>
      <c r="DL22" s="100"/>
      <c r="DM22" s="101"/>
      <c r="DN22" s="100"/>
      <c r="DO22" s="101"/>
      <c r="DP22" s="100"/>
      <c r="DQ22" s="101">
        <f t="shared" ref="DQ22:DR22" si="18">SUM(C22,E22,G22,I22,K22,M22,O22,Q22,S22,U22,W22,Y22,AA22,AC22,AE22,AG22,AI22,AK22,AM22,AO22,AQ22,AS22,AU22,AW22,AY22,BA22,BC22,BE22,BG22,BI22,BK22,BM22,BO22,BQ22,BS22,BU22,BW22,BY22,CA22,CC22,CE22,CG22,CI22,CK22,CM22,CO22,CQ22,CS22,CU22,CW22,CY22,DA22,DC22,DE22,DG22)</f>
        <v>0</v>
      </c>
      <c r="DR22" s="100">
        <f t="shared" si="18"/>
        <v>0</v>
      </c>
    </row>
    <row r="23" spans="1:122" ht="12.75" x14ac:dyDescent="0.2">
      <c r="A23" s="129"/>
      <c r="B23" s="98" t="s">
        <v>313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  <c r="BK23" s="101"/>
      <c r="BL23" s="100"/>
      <c r="BM23" s="101"/>
      <c r="BN23" s="100"/>
      <c r="BO23" s="101"/>
      <c r="BP23" s="100"/>
      <c r="BQ23" s="101"/>
      <c r="BR23" s="100"/>
      <c r="BS23" s="101"/>
      <c r="BT23" s="100"/>
      <c r="BU23" s="101"/>
      <c r="BV23" s="100"/>
      <c r="BW23" s="101"/>
      <c r="BX23" s="100"/>
      <c r="BY23" s="101"/>
      <c r="BZ23" s="100"/>
      <c r="CA23" s="101"/>
      <c r="CB23" s="100"/>
      <c r="CC23" s="101"/>
      <c r="CD23" s="100"/>
      <c r="CE23" s="101"/>
      <c r="CF23" s="100"/>
      <c r="CG23" s="101"/>
      <c r="CH23" s="100"/>
      <c r="CI23" s="101"/>
      <c r="CJ23" s="100"/>
      <c r="CK23" s="101"/>
      <c r="CL23" s="100"/>
      <c r="CM23" s="101"/>
      <c r="CN23" s="100"/>
      <c r="CO23" s="101"/>
      <c r="CP23" s="100"/>
      <c r="CQ23" s="101"/>
      <c r="CR23" s="100"/>
      <c r="CS23" s="101"/>
      <c r="CT23" s="100"/>
      <c r="CU23" s="101"/>
      <c r="CV23" s="100"/>
      <c r="CW23" s="101"/>
      <c r="CX23" s="100"/>
      <c r="CY23" s="101"/>
      <c r="CZ23" s="100"/>
      <c r="DA23" s="101"/>
      <c r="DB23" s="100"/>
      <c r="DC23" s="101"/>
      <c r="DD23" s="100"/>
      <c r="DE23" s="101"/>
      <c r="DF23" s="100"/>
      <c r="DG23" s="101"/>
      <c r="DH23" s="100"/>
      <c r="DI23" s="101"/>
      <c r="DJ23" s="100"/>
      <c r="DK23" s="101"/>
      <c r="DL23" s="100"/>
      <c r="DM23" s="101"/>
      <c r="DN23" s="100"/>
      <c r="DO23" s="101"/>
      <c r="DP23" s="100"/>
      <c r="DQ23" s="101">
        <f t="shared" ref="DQ23:DR23" si="19">SUM(C23,E23,G23,I23,K23,M23,O23,Q23,S23,U23,W23,Y23,AA23,AC23,AE23,AG23,AI23,AK23,AM23,AO23,AQ23,AS23,AU23,AW23,AY23,BA23,BC23,BE23,BG23,BI23,BK23,BM23,BO23,BQ23,BS23,BU23,BW23,BY23,CA23,CC23,CE23,CG23,CI23,CK23,CM23,CO23,CQ23,CS23,CU23,CW23,CY23,DA23,DC23,DE23,DG23)</f>
        <v>0</v>
      </c>
      <c r="DR23" s="100">
        <f t="shared" si="19"/>
        <v>0</v>
      </c>
    </row>
    <row r="24" spans="1:122" ht="12.75" x14ac:dyDescent="0.2">
      <c r="A24" s="129"/>
      <c r="B24" s="98" t="s">
        <v>314</v>
      </c>
      <c r="C24" s="101"/>
      <c r="D24" s="100"/>
      <c r="E24" s="101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/>
      <c r="BJ24" s="100"/>
      <c r="BK24" s="101"/>
      <c r="BL24" s="100"/>
      <c r="BM24" s="101"/>
      <c r="BN24" s="100"/>
      <c r="BO24" s="101"/>
      <c r="BP24" s="100"/>
      <c r="BQ24" s="101"/>
      <c r="BR24" s="100"/>
      <c r="BS24" s="101"/>
      <c r="BT24" s="100"/>
      <c r="BU24" s="101"/>
      <c r="BV24" s="100"/>
      <c r="BW24" s="101"/>
      <c r="BX24" s="100"/>
      <c r="BY24" s="101"/>
      <c r="BZ24" s="100"/>
      <c r="CA24" s="101"/>
      <c r="CB24" s="100"/>
      <c r="CC24" s="101"/>
      <c r="CD24" s="100"/>
      <c r="CE24" s="101"/>
      <c r="CF24" s="100"/>
      <c r="CG24" s="101"/>
      <c r="CH24" s="100"/>
      <c r="CI24" s="101"/>
      <c r="CJ24" s="100"/>
      <c r="CK24" s="101"/>
      <c r="CL24" s="100"/>
      <c r="CM24" s="101"/>
      <c r="CN24" s="100"/>
      <c r="CO24" s="101"/>
      <c r="CP24" s="100"/>
      <c r="CQ24" s="101"/>
      <c r="CR24" s="100"/>
      <c r="CS24" s="101"/>
      <c r="CT24" s="100"/>
      <c r="CU24" s="101"/>
      <c r="CV24" s="100"/>
      <c r="CW24" s="101"/>
      <c r="CX24" s="100"/>
      <c r="CY24" s="101"/>
      <c r="CZ24" s="100"/>
      <c r="DA24" s="101"/>
      <c r="DB24" s="100"/>
      <c r="DC24" s="101"/>
      <c r="DD24" s="100"/>
      <c r="DE24" s="101"/>
      <c r="DF24" s="100"/>
      <c r="DG24" s="101"/>
      <c r="DH24" s="100"/>
      <c r="DI24" s="101"/>
      <c r="DJ24" s="100"/>
      <c r="DK24" s="101"/>
      <c r="DL24" s="100"/>
      <c r="DM24" s="101"/>
      <c r="DN24" s="100"/>
      <c r="DO24" s="101"/>
      <c r="DP24" s="100"/>
      <c r="DQ24" s="101">
        <f t="shared" ref="DQ24:DR24" si="20">SUM(C24,E24,G24,I24,K24,M24,O24,Q24,S24,U24,W24,Y24,AA24,AC24,AE24,AG24,AI24,AK24,AM24,AO24,AQ24,AS24,AU24,AW24,AY24,BA24,BC24,BE24,BG24,BI24,BK24,BM24,BO24,BQ24,BS24,BU24,BW24,BY24,CA24,CC24,CE24,CG24,CI24,CK24,CM24,CO24,CQ24,CS24,CU24,CW24,CY24,DA24,DC24,DE24,DG24)</f>
        <v>0</v>
      </c>
      <c r="DR24" s="100">
        <f t="shared" si="20"/>
        <v>0</v>
      </c>
    </row>
    <row r="25" spans="1:122" ht="12.75" x14ac:dyDescent="0.2">
      <c r="A25" s="129"/>
      <c r="B25" s="98" t="s">
        <v>315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1"/>
      <c r="AH25" s="100"/>
      <c r="AI25" s="107">
        <v>1</v>
      </c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  <c r="BK25" s="101"/>
      <c r="BL25" s="100"/>
      <c r="BM25" s="101"/>
      <c r="BN25" s="100"/>
      <c r="BO25" s="101"/>
      <c r="BP25" s="100"/>
      <c r="BQ25" s="101"/>
      <c r="BR25" s="100"/>
      <c r="BS25" s="101"/>
      <c r="BT25" s="100"/>
      <c r="BU25" s="101"/>
      <c r="BV25" s="100"/>
      <c r="BW25" s="101"/>
      <c r="BX25" s="100"/>
      <c r="BY25" s="101"/>
      <c r="BZ25" s="100"/>
      <c r="CA25" s="101"/>
      <c r="CB25" s="100"/>
      <c r="CC25" s="101"/>
      <c r="CD25" s="100"/>
      <c r="CE25" s="101"/>
      <c r="CF25" s="100"/>
      <c r="CG25" s="101"/>
      <c r="CH25" s="100"/>
      <c r="CI25" s="101"/>
      <c r="CJ25" s="100"/>
      <c r="CK25" s="101"/>
      <c r="CL25" s="100"/>
      <c r="CM25" s="101"/>
      <c r="CN25" s="100"/>
      <c r="CO25" s="101"/>
      <c r="CP25" s="100"/>
      <c r="CQ25" s="101"/>
      <c r="CR25" s="100"/>
      <c r="CS25" s="101"/>
      <c r="CT25" s="100"/>
      <c r="CU25" s="101"/>
      <c r="CV25" s="100"/>
      <c r="CW25" s="101"/>
      <c r="CX25" s="100"/>
      <c r="CY25" s="101"/>
      <c r="CZ25" s="100"/>
      <c r="DA25" s="101"/>
      <c r="DB25" s="100"/>
      <c r="DC25" s="101"/>
      <c r="DD25" s="100"/>
      <c r="DE25" s="101"/>
      <c r="DF25" s="100"/>
      <c r="DG25" s="101"/>
      <c r="DH25" s="100"/>
      <c r="DI25" s="101"/>
      <c r="DJ25" s="100"/>
      <c r="DK25" s="101"/>
      <c r="DL25" s="100"/>
      <c r="DM25" s="101"/>
      <c r="DN25" s="100"/>
      <c r="DO25" s="101"/>
      <c r="DP25" s="100"/>
      <c r="DQ25" s="101">
        <f t="shared" ref="DQ25:DR25" si="21">SUM(C25,E25,G25,I25,K25,M25,O25,Q25,S25,U25,W25,Y25,AA25,AC25,AE25,AG25,AI25,AK25,AM25,AO25,AQ25,AS25,AU25,AW25,AY25,BA25,BC25,BE25,BG25,BI25,BK25,BM25,BO25,BQ25,BS25,BU25,BW25,BY25,CA25,CC25,CE25,CG25,CI25,CK25,CM25,CO25,CQ25,CS25,CU25,CW25,CY25,DA25,DC25,DE25,DG25)</f>
        <v>1</v>
      </c>
      <c r="DR25" s="100">
        <f t="shared" si="21"/>
        <v>0</v>
      </c>
    </row>
    <row r="26" spans="1:122" ht="12.75" x14ac:dyDescent="0.2">
      <c r="A26" s="130"/>
      <c r="B26" s="103" t="s">
        <v>316</v>
      </c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4"/>
      <c r="N26" s="105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104"/>
      <c r="AF26" s="105"/>
      <c r="AG26" s="104"/>
      <c r="AH26" s="105"/>
      <c r="AI26" s="104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05"/>
      <c r="BG26" s="104"/>
      <c r="BH26" s="105"/>
      <c r="BI26" s="104"/>
      <c r="BJ26" s="105"/>
      <c r="BK26" s="104"/>
      <c r="BL26" s="105"/>
      <c r="BM26" s="104"/>
      <c r="BN26" s="105"/>
      <c r="BO26" s="104"/>
      <c r="BP26" s="105"/>
      <c r="BQ26" s="104"/>
      <c r="BR26" s="105"/>
      <c r="BS26" s="104"/>
      <c r="BT26" s="105"/>
      <c r="BU26" s="104"/>
      <c r="BV26" s="105"/>
      <c r="BW26" s="104"/>
      <c r="BX26" s="105"/>
      <c r="BY26" s="104"/>
      <c r="BZ26" s="105"/>
      <c r="CA26" s="104"/>
      <c r="CB26" s="105"/>
      <c r="CC26" s="104"/>
      <c r="CD26" s="105"/>
      <c r="CE26" s="104"/>
      <c r="CF26" s="105"/>
      <c r="CG26" s="104"/>
      <c r="CH26" s="105"/>
      <c r="CI26" s="104"/>
      <c r="CJ26" s="105"/>
      <c r="CK26" s="104"/>
      <c r="CL26" s="105"/>
      <c r="CM26" s="104"/>
      <c r="CN26" s="105"/>
      <c r="CO26" s="104"/>
      <c r="CP26" s="105"/>
      <c r="CQ26" s="104"/>
      <c r="CR26" s="105"/>
      <c r="CS26" s="104"/>
      <c r="CT26" s="105"/>
      <c r="CU26" s="104"/>
      <c r="CV26" s="105"/>
      <c r="CW26" s="104"/>
      <c r="CX26" s="105"/>
      <c r="CY26" s="104"/>
      <c r="CZ26" s="105"/>
      <c r="DA26" s="104"/>
      <c r="DB26" s="105"/>
      <c r="DC26" s="104"/>
      <c r="DD26" s="105"/>
      <c r="DE26" s="104"/>
      <c r="DF26" s="105"/>
      <c r="DG26" s="104"/>
      <c r="DH26" s="105"/>
      <c r="DI26" s="104"/>
      <c r="DJ26" s="105"/>
      <c r="DK26" s="104"/>
      <c r="DL26" s="105"/>
      <c r="DM26" s="104"/>
      <c r="DN26" s="105"/>
      <c r="DO26" s="104"/>
      <c r="DP26" s="105"/>
      <c r="DQ26" s="101">
        <f t="shared" ref="DQ26:DR26" si="22">SUM(C26,E26,G26,I26,K26,M26,O26,Q26,S26,U26,W26,Y26,AA26,AC26,AE26,AG26,AI26,AK26,AM26,AO26,AQ26,AS26,AU26,AW26,AY26,BA26,BC26,BE26,BG26,BI26,BK26,BM26,BO26,BQ26,BS26,BU26,BW26,BY26,CA26,CC26,CE26,CG26,CI26,CK26,CM26,CO26,CQ26,CS26,CU26,CW26,CY26,DA26,DC26,DE26,DG26)</f>
        <v>0</v>
      </c>
      <c r="DR26" s="100">
        <f t="shared" si="22"/>
        <v>0</v>
      </c>
    </row>
    <row r="27" spans="1:122" ht="12.75" x14ac:dyDescent="0.2">
      <c r="A27" s="143" t="s">
        <v>33</v>
      </c>
      <c r="B27" s="98" t="s">
        <v>317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/>
      <c r="BJ27" s="100"/>
      <c r="BK27" s="101"/>
      <c r="BL27" s="100"/>
      <c r="BM27" s="101"/>
      <c r="BN27" s="100"/>
      <c r="BO27" s="101"/>
      <c r="BP27" s="100"/>
      <c r="BQ27" s="101"/>
      <c r="BR27" s="100"/>
      <c r="BS27" s="101"/>
      <c r="BT27" s="100"/>
      <c r="BU27" s="101"/>
      <c r="BV27" s="100"/>
      <c r="BW27" s="101"/>
      <c r="BX27" s="100"/>
      <c r="BY27" s="101"/>
      <c r="BZ27" s="100"/>
      <c r="CA27" s="101"/>
      <c r="CB27" s="100"/>
      <c r="CC27" s="101"/>
      <c r="CD27" s="100"/>
      <c r="CE27" s="101"/>
      <c r="CF27" s="100"/>
      <c r="CG27" s="101"/>
      <c r="CH27" s="100"/>
      <c r="CI27" s="101"/>
      <c r="CJ27" s="100"/>
      <c r="CK27" s="101"/>
      <c r="CL27" s="100"/>
      <c r="CM27" s="101"/>
      <c r="CN27" s="100"/>
      <c r="CO27" s="101"/>
      <c r="CP27" s="100"/>
      <c r="CQ27" s="101"/>
      <c r="CR27" s="100"/>
      <c r="CS27" s="101"/>
      <c r="CT27" s="100"/>
      <c r="CU27" s="101"/>
      <c r="CV27" s="100"/>
      <c r="CW27" s="101"/>
      <c r="CX27" s="100"/>
      <c r="CY27" s="101"/>
      <c r="CZ27" s="100"/>
      <c r="DA27" s="101"/>
      <c r="DB27" s="100"/>
      <c r="DC27" s="101"/>
      <c r="DD27" s="100"/>
      <c r="DE27" s="101"/>
      <c r="DF27" s="100"/>
      <c r="DG27" s="101"/>
      <c r="DH27" s="100"/>
      <c r="DI27" s="101"/>
      <c r="DJ27" s="100"/>
      <c r="DK27" s="101"/>
      <c r="DL27" s="100"/>
      <c r="DM27" s="101"/>
      <c r="DN27" s="100"/>
      <c r="DO27" s="101"/>
      <c r="DP27" s="100"/>
      <c r="DQ27" s="101">
        <f t="shared" ref="DQ27:DR27" si="23">SUM(C27,E27,G27,I27,K27,M27,O27,Q27,S27,U27,W27,Y27,AA27,AC27,AE27,AG27,AI27,AK27,AM27,AO27,AQ27,AS27,AU27,AW27,AY27,BA27,BC27,BE27,BG27,BI27,BK27,BM27,BO27,BQ27,BS27,BU27,BW27,BY27,CA27,CC27,CE27,CG27,CI27,CK27,CM27,CO27,CQ27,CS27,CU27,CW27,CY27,DA27,DC27,DE27,DG27)</f>
        <v>0</v>
      </c>
      <c r="DR27" s="100">
        <f t="shared" si="23"/>
        <v>0</v>
      </c>
    </row>
    <row r="28" spans="1:122" ht="12.75" x14ac:dyDescent="0.2">
      <c r="A28" s="129"/>
      <c r="B28" s="98" t="s">
        <v>318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  <c r="BK28" s="101"/>
      <c r="BL28" s="100"/>
      <c r="BM28" s="101"/>
      <c r="BN28" s="100"/>
      <c r="BO28" s="101"/>
      <c r="BP28" s="100"/>
      <c r="BQ28" s="101"/>
      <c r="BR28" s="100"/>
      <c r="BS28" s="101"/>
      <c r="BT28" s="100"/>
      <c r="BU28" s="101"/>
      <c r="BV28" s="100"/>
      <c r="BW28" s="101"/>
      <c r="BX28" s="100"/>
      <c r="BY28" s="101"/>
      <c r="BZ28" s="100"/>
      <c r="CA28" s="101"/>
      <c r="CB28" s="100"/>
      <c r="CC28" s="101"/>
      <c r="CD28" s="100"/>
      <c r="CE28" s="101"/>
      <c r="CF28" s="100"/>
      <c r="CG28" s="101"/>
      <c r="CH28" s="100"/>
      <c r="CI28" s="101"/>
      <c r="CJ28" s="100"/>
      <c r="CK28" s="101"/>
      <c r="CL28" s="100"/>
      <c r="CM28" s="101"/>
      <c r="CN28" s="100"/>
      <c r="CO28" s="101"/>
      <c r="CP28" s="100"/>
      <c r="CQ28" s="101"/>
      <c r="CR28" s="100"/>
      <c r="CS28" s="101"/>
      <c r="CT28" s="100"/>
      <c r="CU28" s="101"/>
      <c r="CV28" s="100"/>
      <c r="CW28" s="101"/>
      <c r="CX28" s="100"/>
      <c r="CY28" s="101"/>
      <c r="CZ28" s="100"/>
      <c r="DA28" s="101"/>
      <c r="DB28" s="100"/>
      <c r="DC28" s="101"/>
      <c r="DD28" s="100"/>
      <c r="DE28" s="101"/>
      <c r="DF28" s="100"/>
      <c r="DG28" s="101"/>
      <c r="DH28" s="100"/>
      <c r="DI28" s="101"/>
      <c r="DJ28" s="100"/>
      <c r="DK28" s="101"/>
      <c r="DL28" s="100"/>
      <c r="DM28" s="101"/>
      <c r="DN28" s="100"/>
      <c r="DO28" s="101"/>
      <c r="DP28" s="100"/>
      <c r="DQ28" s="101">
        <f t="shared" ref="DQ28:DR28" si="24">SUM(C28,E28,G28,I28,K28,M28,O28,Q28,S28,U28,W28,Y28,AA28,AC28,AE28,AG28,AI28,AK28,AM28,AO28,AQ28,AS28,AU28,AW28,AY28,BA28,BC28,BE28,BG28,BI28,BK28,BM28,BO28,BQ28,BS28,BU28,BW28,BY28,CA28,CC28,CE28,CG28,CI28,CK28,CM28,CO28,CQ28,CS28,CU28,CW28,CY28,DA28,DC28,DE28,DG28)</f>
        <v>0</v>
      </c>
      <c r="DR28" s="100">
        <f t="shared" si="24"/>
        <v>0</v>
      </c>
    </row>
    <row r="29" spans="1:122" ht="12.75" x14ac:dyDescent="0.2">
      <c r="A29" s="129"/>
      <c r="B29" s="98" t="s">
        <v>319</v>
      </c>
      <c r="C29" s="101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7">
        <v>1</v>
      </c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7">
        <v>1</v>
      </c>
      <c r="BF29" s="100"/>
      <c r="BG29" s="101"/>
      <c r="BH29" s="100"/>
      <c r="BI29" s="101"/>
      <c r="BJ29" s="100"/>
      <c r="BK29" s="101"/>
      <c r="BL29" s="100"/>
      <c r="BM29" s="101"/>
      <c r="BN29" s="100"/>
      <c r="BO29" s="101"/>
      <c r="BP29" s="100"/>
      <c r="BQ29" s="101"/>
      <c r="BR29" s="100"/>
      <c r="BS29" s="101"/>
      <c r="BT29" s="100"/>
      <c r="BU29" s="101"/>
      <c r="BV29" s="100"/>
      <c r="BW29" s="101"/>
      <c r="BX29" s="100"/>
      <c r="BY29" s="101"/>
      <c r="BZ29" s="100"/>
      <c r="CA29" s="101"/>
      <c r="CB29" s="100"/>
      <c r="CC29" s="101"/>
      <c r="CD29" s="100"/>
      <c r="CE29" s="101"/>
      <c r="CF29" s="100"/>
      <c r="CG29" s="101"/>
      <c r="CH29" s="100"/>
      <c r="CI29" s="101"/>
      <c r="CJ29" s="100"/>
      <c r="CK29" s="101"/>
      <c r="CL29" s="100"/>
      <c r="CM29" s="101"/>
      <c r="CN29" s="100"/>
      <c r="CO29" s="101"/>
      <c r="CP29" s="100"/>
      <c r="CQ29" s="101"/>
      <c r="CR29" s="100"/>
      <c r="CS29" s="101"/>
      <c r="CT29" s="100"/>
      <c r="CU29" s="101"/>
      <c r="CV29" s="100"/>
      <c r="CW29" s="101"/>
      <c r="CX29" s="100"/>
      <c r="CY29" s="101"/>
      <c r="CZ29" s="100"/>
      <c r="DA29" s="101"/>
      <c r="DB29" s="100"/>
      <c r="DC29" s="101"/>
      <c r="DD29" s="100"/>
      <c r="DE29" s="101"/>
      <c r="DF29" s="100"/>
      <c r="DG29" s="101"/>
      <c r="DH29" s="100"/>
      <c r="DI29" s="101"/>
      <c r="DJ29" s="100"/>
      <c r="DK29" s="101"/>
      <c r="DL29" s="100"/>
      <c r="DM29" s="101"/>
      <c r="DN29" s="100"/>
      <c r="DO29" s="101"/>
      <c r="DP29" s="100"/>
      <c r="DQ29" s="101">
        <f t="shared" ref="DQ29:DR29" si="25">SUM(C29,E29,G29,I29,K29,M29,O29,Q29,S29,U29,W29,Y29,AA29,AC29,AE29,AG29,AI29,AK29,AM29,AO29,AQ29,AS29,AU29,AW29,AY29,BA29,BC29,BE29,BG29,BI29,BK29,BM29,BO29,BQ29,BS29,BU29,BW29,BY29,CA29,CC29,CE29,CG29,CI29,CK29,CM29,CO29,CQ29,CS29,CU29,CW29,CY29,DA29,DC29,DE29,DG29)</f>
        <v>2</v>
      </c>
      <c r="DR29" s="100">
        <f t="shared" si="25"/>
        <v>0</v>
      </c>
    </row>
    <row r="30" spans="1:122" ht="12.75" x14ac:dyDescent="0.2">
      <c r="A30" s="129"/>
      <c r="B30" s="98" t="s">
        <v>320</v>
      </c>
      <c r="C30" s="101"/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  <c r="BK30" s="101"/>
      <c r="BL30" s="100"/>
      <c r="BM30" s="101"/>
      <c r="BN30" s="100"/>
      <c r="BO30" s="101"/>
      <c r="BP30" s="100"/>
      <c r="BQ30" s="101"/>
      <c r="BR30" s="100"/>
      <c r="BS30" s="101"/>
      <c r="BT30" s="100"/>
      <c r="BU30" s="101"/>
      <c r="BV30" s="100"/>
      <c r="BW30" s="101"/>
      <c r="BX30" s="100"/>
      <c r="BY30" s="101"/>
      <c r="BZ30" s="100"/>
      <c r="CA30" s="101"/>
      <c r="CB30" s="100"/>
      <c r="CC30" s="101"/>
      <c r="CD30" s="100"/>
      <c r="CE30" s="101"/>
      <c r="CF30" s="100"/>
      <c r="CG30" s="101"/>
      <c r="CH30" s="100"/>
      <c r="CI30" s="101"/>
      <c r="CJ30" s="100"/>
      <c r="CK30" s="101"/>
      <c r="CL30" s="100"/>
      <c r="CM30" s="101"/>
      <c r="CN30" s="100"/>
      <c r="CO30" s="101"/>
      <c r="CP30" s="100"/>
      <c r="CQ30" s="101"/>
      <c r="CR30" s="100"/>
      <c r="CS30" s="101"/>
      <c r="CT30" s="100"/>
      <c r="CU30" s="101"/>
      <c r="CV30" s="100"/>
      <c r="CW30" s="101"/>
      <c r="CX30" s="100"/>
      <c r="CY30" s="101"/>
      <c r="CZ30" s="100"/>
      <c r="DA30" s="101"/>
      <c r="DB30" s="100"/>
      <c r="DC30" s="101"/>
      <c r="DD30" s="100"/>
      <c r="DE30" s="101"/>
      <c r="DF30" s="100"/>
      <c r="DG30" s="101"/>
      <c r="DH30" s="100"/>
      <c r="DI30" s="101"/>
      <c r="DJ30" s="100"/>
      <c r="DK30" s="101"/>
      <c r="DL30" s="100"/>
      <c r="DM30" s="101"/>
      <c r="DN30" s="100"/>
      <c r="DO30" s="101"/>
      <c r="DP30" s="100"/>
      <c r="DQ30" s="101">
        <f t="shared" ref="DQ30:DR30" si="26">SUM(C30,E30,G30,I30,K30,M30,O30,Q30,S30,U30,W30,Y30,AA30,AC30,AE30,AG30,AI30,AK30,AM30,AO30,AQ30,AS30,AU30,AW30,AY30,BA30,BC30,BE30,BG30,BI30,BK30,BM30,BO30,BQ30,BS30,BU30,BW30,BY30,CA30,CC30,CE30,CG30,CI30,CK30,CM30,CO30,CQ30,CS30,CU30,CW30,CY30,DA30,DC30,DE30,DG30)</f>
        <v>0</v>
      </c>
      <c r="DR30" s="100">
        <f t="shared" si="26"/>
        <v>0</v>
      </c>
    </row>
    <row r="31" spans="1:122" ht="12.75" x14ac:dyDescent="0.2">
      <c r="A31" s="129"/>
      <c r="B31" s="98" t="s">
        <v>321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  <c r="BK31" s="101"/>
      <c r="BL31" s="100"/>
      <c r="BM31" s="101"/>
      <c r="BN31" s="100"/>
      <c r="BO31" s="101"/>
      <c r="BP31" s="100"/>
      <c r="BQ31" s="101"/>
      <c r="BR31" s="100"/>
      <c r="BS31" s="101"/>
      <c r="BT31" s="100"/>
      <c r="BU31" s="101"/>
      <c r="BV31" s="100"/>
      <c r="BW31" s="101"/>
      <c r="BX31" s="100"/>
      <c r="BY31" s="101"/>
      <c r="BZ31" s="100"/>
      <c r="CA31" s="101"/>
      <c r="CB31" s="100"/>
      <c r="CC31" s="101"/>
      <c r="CD31" s="100"/>
      <c r="CE31" s="101"/>
      <c r="CF31" s="100"/>
      <c r="CG31" s="101"/>
      <c r="CH31" s="100"/>
      <c r="CI31" s="101"/>
      <c r="CJ31" s="100"/>
      <c r="CK31" s="101"/>
      <c r="CL31" s="100"/>
      <c r="CM31" s="101"/>
      <c r="CN31" s="100"/>
      <c r="CO31" s="101"/>
      <c r="CP31" s="100"/>
      <c r="CQ31" s="101"/>
      <c r="CR31" s="100"/>
      <c r="CS31" s="101"/>
      <c r="CT31" s="100"/>
      <c r="CU31" s="101"/>
      <c r="CV31" s="100"/>
      <c r="CW31" s="101"/>
      <c r="CX31" s="100"/>
      <c r="CY31" s="101"/>
      <c r="CZ31" s="100"/>
      <c r="DA31" s="101"/>
      <c r="DB31" s="100"/>
      <c r="DC31" s="101"/>
      <c r="DD31" s="100"/>
      <c r="DE31" s="101"/>
      <c r="DF31" s="100"/>
      <c r="DG31" s="101"/>
      <c r="DH31" s="100"/>
      <c r="DI31" s="101"/>
      <c r="DJ31" s="100"/>
      <c r="DK31" s="101"/>
      <c r="DL31" s="100"/>
      <c r="DM31" s="101"/>
      <c r="DN31" s="100"/>
      <c r="DO31" s="101"/>
      <c r="DP31" s="100"/>
      <c r="DQ31" s="101">
        <f t="shared" ref="DQ31:DR31" si="27">SUM(C31,E31,G31,I31,K31,M31,O31,Q31,S31,U31,W31,Y31,AA31,AC31,AE31,AG31,AI31,AK31,AM31,AO31,AQ31,AS31,AU31,AW31,AY31,BA31,BC31,BE31,BG31,BI31,BK31,BM31,BO31,BQ31,BS31,BU31,BW31,BY31,CA31,CC31,CE31,CG31,CI31,CK31,CM31,CO31,CQ31,CS31,CU31,CW31,CY31,DA31,DC31,DE31,DG31)</f>
        <v>0</v>
      </c>
      <c r="DR31" s="100">
        <f t="shared" si="27"/>
        <v>0</v>
      </c>
    </row>
    <row r="32" spans="1:122" ht="12.75" x14ac:dyDescent="0.2">
      <c r="A32" s="129"/>
      <c r="B32" s="98" t="s">
        <v>322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7">
        <v>1</v>
      </c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/>
      <c r="BJ32" s="100"/>
      <c r="BK32" s="101"/>
      <c r="BL32" s="100"/>
      <c r="BM32" s="101"/>
      <c r="BN32" s="100"/>
      <c r="BO32" s="101"/>
      <c r="BP32" s="100"/>
      <c r="BQ32" s="101"/>
      <c r="BR32" s="100"/>
      <c r="BS32" s="101"/>
      <c r="BT32" s="100"/>
      <c r="BU32" s="101"/>
      <c r="BV32" s="100"/>
      <c r="BW32" s="101"/>
      <c r="BX32" s="100"/>
      <c r="BY32" s="101"/>
      <c r="BZ32" s="100"/>
      <c r="CA32" s="101"/>
      <c r="CB32" s="100"/>
      <c r="CC32" s="101"/>
      <c r="CD32" s="100"/>
      <c r="CE32" s="101"/>
      <c r="CF32" s="100"/>
      <c r="CG32" s="101"/>
      <c r="CH32" s="100"/>
      <c r="CI32" s="101"/>
      <c r="CJ32" s="100"/>
      <c r="CK32" s="101"/>
      <c r="CL32" s="100"/>
      <c r="CM32" s="101"/>
      <c r="CN32" s="100"/>
      <c r="CO32" s="101"/>
      <c r="CP32" s="100"/>
      <c r="CQ32" s="101"/>
      <c r="CR32" s="100"/>
      <c r="CS32" s="101"/>
      <c r="CT32" s="100"/>
      <c r="CU32" s="101"/>
      <c r="CV32" s="100"/>
      <c r="CW32" s="101"/>
      <c r="CX32" s="100"/>
      <c r="CY32" s="101"/>
      <c r="CZ32" s="100"/>
      <c r="DA32" s="101"/>
      <c r="DB32" s="100"/>
      <c r="DC32" s="101"/>
      <c r="DD32" s="100"/>
      <c r="DE32" s="101"/>
      <c r="DF32" s="100"/>
      <c r="DG32" s="101"/>
      <c r="DH32" s="100"/>
      <c r="DI32" s="101"/>
      <c r="DJ32" s="100"/>
      <c r="DK32" s="101"/>
      <c r="DL32" s="100"/>
      <c r="DM32" s="101"/>
      <c r="DN32" s="100"/>
      <c r="DO32" s="101"/>
      <c r="DP32" s="100"/>
      <c r="DQ32" s="101">
        <f t="shared" ref="DQ32:DR32" si="28">SUM(C32,E32,G32,I32,K32,M32,O32,Q32,S32,U32,W32,Y32,AA32,AC32,AE32,AG32,AI32,AK32,AM32,AO32,AQ32,AS32,AU32,AW32,AY32,BA32,BC32,BE32,BG32,BI32,BK32,BM32,BO32,BQ32,BS32,BU32,BW32,BY32,CA32,CC32,CE32,CG32,CI32,CK32,CM32,CO32,CQ32,CS32,CU32,CW32,CY32,DA32,DC32,DE32,DG32)</f>
        <v>1</v>
      </c>
      <c r="DR32" s="100">
        <f t="shared" si="28"/>
        <v>0</v>
      </c>
    </row>
    <row r="33" spans="1:122" ht="12.75" x14ac:dyDescent="0.2">
      <c r="A33" s="129"/>
      <c r="B33" s="98" t="s">
        <v>323</v>
      </c>
      <c r="C33" s="101"/>
      <c r="D33" s="100"/>
      <c r="E33" s="101"/>
      <c r="F33" s="100"/>
      <c r="G33" s="107">
        <v>1</v>
      </c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7">
        <v>1</v>
      </c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7">
        <v>1</v>
      </c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  <c r="BK33" s="101"/>
      <c r="BL33" s="100"/>
      <c r="BM33" s="101"/>
      <c r="BN33" s="100"/>
      <c r="BO33" s="101"/>
      <c r="BP33" s="100"/>
      <c r="BQ33" s="101"/>
      <c r="BR33" s="100"/>
      <c r="BS33" s="101"/>
      <c r="BT33" s="100"/>
      <c r="BU33" s="101"/>
      <c r="BV33" s="100"/>
      <c r="BW33" s="101"/>
      <c r="BX33" s="100"/>
      <c r="BY33" s="101"/>
      <c r="BZ33" s="100"/>
      <c r="CA33" s="101"/>
      <c r="CB33" s="100"/>
      <c r="CC33" s="101"/>
      <c r="CD33" s="100"/>
      <c r="CE33" s="101"/>
      <c r="CF33" s="100"/>
      <c r="CG33" s="101"/>
      <c r="CH33" s="100"/>
      <c r="CI33" s="101"/>
      <c r="CJ33" s="100"/>
      <c r="CK33" s="101"/>
      <c r="CL33" s="100"/>
      <c r="CM33" s="101"/>
      <c r="CN33" s="100"/>
      <c r="CO33" s="101"/>
      <c r="CP33" s="100"/>
      <c r="CQ33" s="101"/>
      <c r="CR33" s="100"/>
      <c r="CS33" s="101"/>
      <c r="CT33" s="100"/>
      <c r="CU33" s="101"/>
      <c r="CV33" s="100"/>
      <c r="CW33" s="101"/>
      <c r="CX33" s="100"/>
      <c r="CY33" s="101"/>
      <c r="CZ33" s="100"/>
      <c r="DA33" s="101"/>
      <c r="DB33" s="100"/>
      <c r="DC33" s="107">
        <v>1</v>
      </c>
      <c r="DD33" s="100"/>
      <c r="DE33" s="101"/>
      <c r="DF33" s="100"/>
      <c r="DG33" s="101"/>
      <c r="DH33" s="100"/>
      <c r="DI33" s="101"/>
      <c r="DJ33" s="100"/>
      <c r="DK33" s="101"/>
      <c r="DL33" s="100"/>
      <c r="DM33" s="101"/>
      <c r="DN33" s="100"/>
      <c r="DO33" s="101"/>
      <c r="DP33" s="100"/>
      <c r="DQ33" s="101">
        <f t="shared" ref="DQ33:DR33" si="29">SUM(C33,E33,G33,I33,K33,M33,O33,Q33,S33,U33,W33,Y33,AA33,AC33,AE33,AG33,AI33,AK33,AM33,AO33,AQ33,AS33,AU33,AW33,AY33,BA33,BC33,BE33,BG33,BI33,BK33,BM33,BO33,BQ33,BS33,BU33,BW33,BY33,CA33,CC33,CE33,CG33,CI33,CK33,CM33,CO33,CQ33,CS33,CU33,CW33,CY33,DA33,DC33,DE33,DG33)</f>
        <v>4</v>
      </c>
      <c r="DR33" s="100">
        <f t="shared" si="29"/>
        <v>0</v>
      </c>
    </row>
    <row r="34" spans="1:122" ht="12.75" x14ac:dyDescent="0.2">
      <c r="A34" s="130"/>
      <c r="B34" s="103" t="s">
        <v>324</v>
      </c>
      <c r="C34" s="104"/>
      <c r="D34" s="105"/>
      <c r="E34" s="104"/>
      <c r="F34" s="105"/>
      <c r="G34" s="104"/>
      <c r="H34" s="105"/>
      <c r="I34" s="104"/>
      <c r="J34" s="105"/>
      <c r="K34" s="104"/>
      <c r="L34" s="105"/>
      <c r="M34" s="104"/>
      <c r="N34" s="105"/>
      <c r="O34" s="104"/>
      <c r="P34" s="105"/>
      <c r="Q34" s="104"/>
      <c r="R34" s="105"/>
      <c r="S34" s="104"/>
      <c r="T34" s="105"/>
      <c r="U34" s="104"/>
      <c r="V34" s="105"/>
      <c r="W34" s="104"/>
      <c r="X34" s="105"/>
      <c r="Y34" s="104"/>
      <c r="Z34" s="105"/>
      <c r="AA34" s="104"/>
      <c r="AB34" s="105"/>
      <c r="AC34" s="104"/>
      <c r="AD34" s="105"/>
      <c r="AE34" s="104"/>
      <c r="AF34" s="105"/>
      <c r="AG34" s="104"/>
      <c r="AH34" s="105"/>
      <c r="AI34" s="104"/>
      <c r="AJ34" s="105"/>
      <c r="AK34" s="104"/>
      <c r="AL34" s="105"/>
      <c r="AM34" s="104"/>
      <c r="AN34" s="105"/>
      <c r="AO34" s="104"/>
      <c r="AP34" s="105"/>
      <c r="AQ34" s="104"/>
      <c r="AR34" s="105"/>
      <c r="AS34" s="104"/>
      <c r="AT34" s="105"/>
      <c r="AU34" s="104"/>
      <c r="AV34" s="105"/>
      <c r="AW34" s="104"/>
      <c r="AX34" s="105"/>
      <c r="AY34" s="104"/>
      <c r="AZ34" s="105"/>
      <c r="BA34" s="104"/>
      <c r="BB34" s="105"/>
      <c r="BC34" s="104"/>
      <c r="BD34" s="105"/>
      <c r="BE34" s="104"/>
      <c r="BF34" s="105"/>
      <c r="BG34" s="104"/>
      <c r="BH34" s="105"/>
      <c r="BI34" s="104"/>
      <c r="BJ34" s="105"/>
      <c r="BK34" s="104"/>
      <c r="BL34" s="105"/>
      <c r="BM34" s="104"/>
      <c r="BN34" s="105"/>
      <c r="BO34" s="104"/>
      <c r="BP34" s="105"/>
      <c r="BQ34" s="104"/>
      <c r="BR34" s="105"/>
      <c r="BS34" s="104"/>
      <c r="BT34" s="105"/>
      <c r="BU34" s="104"/>
      <c r="BV34" s="105"/>
      <c r="BW34" s="104"/>
      <c r="BX34" s="105"/>
      <c r="BY34" s="104"/>
      <c r="BZ34" s="105"/>
      <c r="CA34" s="104"/>
      <c r="CB34" s="105"/>
      <c r="CC34" s="104"/>
      <c r="CD34" s="105"/>
      <c r="CE34" s="104"/>
      <c r="CF34" s="105"/>
      <c r="CG34" s="104"/>
      <c r="CH34" s="105"/>
      <c r="CI34" s="104"/>
      <c r="CJ34" s="105"/>
      <c r="CK34" s="104"/>
      <c r="CL34" s="105"/>
      <c r="CM34" s="104"/>
      <c r="CN34" s="105"/>
      <c r="CO34" s="104"/>
      <c r="CP34" s="105"/>
      <c r="CQ34" s="104"/>
      <c r="CR34" s="105"/>
      <c r="CS34" s="104"/>
      <c r="CT34" s="105"/>
      <c r="CU34" s="104"/>
      <c r="CV34" s="105"/>
      <c r="CW34" s="104"/>
      <c r="CX34" s="105"/>
      <c r="CY34" s="104"/>
      <c r="CZ34" s="105"/>
      <c r="DA34" s="104"/>
      <c r="DB34" s="105"/>
      <c r="DC34" s="104"/>
      <c r="DD34" s="105"/>
      <c r="DE34" s="104"/>
      <c r="DF34" s="105"/>
      <c r="DG34" s="104"/>
      <c r="DH34" s="105"/>
      <c r="DI34" s="104"/>
      <c r="DJ34" s="105"/>
      <c r="DK34" s="104"/>
      <c r="DL34" s="105"/>
      <c r="DM34" s="104"/>
      <c r="DN34" s="105"/>
      <c r="DO34" s="104"/>
      <c r="DP34" s="105"/>
      <c r="DQ34" s="101">
        <f t="shared" ref="DQ34:DR34" si="30">SUM(C34,E34,G34,I34,K34,M34,O34,Q34,S34,U34,W34,Y34,AA34,AC34,AE34,AG34,AI34,AK34,AM34,AO34,AQ34,AS34,AU34,AW34,AY34,BA34,BC34,BE34,BG34,BI34,BK34,BM34,BO34,BQ34,BS34,BU34,BW34,BY34,CA34,CC34,CE34,CG34,CI34,CK34,CM34,CO34,CQ34,CS34,CU34,CW34,CY34,DA34,DC34,DE34,DG34)</f>
        <v>0</v>
      </c>
      <c r="DR34" s="100">
        <f t="shared" si="30"/>
        <v>0</v>
      </c>
    </row>
    <row r="35" spans="1:122" ht="12.75" x14ac:dyDescent="0.2">
      <c r="A35" s="143" t="s">
        <v>42</v>
      </c>
      <c r="B35" s="109" t="s">
        <v>325</v>
      </c>
      <c r="C35" s="101"/>
      <c r="D35" s="100"/>
      <c r="E35" s="101"/>
      <c r="F35" s="100"/>
      <c r="G35" s="101"/>
      <c r="H35" s="100"/>
      <c r="I35" s="101"/>
      <c r="J35" s="100"/>
      <c r="K35" s="101"/>
      <c r="L35" s="100"/>
      <c r="M35" s="101"/>
      <c r="N35" s="100"/>
      <c r="O35" s="101"/>
      <c r="P35" s="100"/>
      <c r="Q35" s="101"/>
      <c r="R35" s="100"/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7">
        <v>1</v>
      </c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/>
      <c r="BJ35" s="100"/>
      <c r="BK35" s="101"/>
      <c r="BL35" s="100"/>
      <c r="BM35" s="101"/>
      <c r="BN35" s="100"/>
      <c r="BO35" s="101"/>
      <c r="BP35" s="100"/>
      <c r="BQ35" s="101"/>
      <c r="BR35" s="100"/>
      <c r="BS35" s="101"/>
      <c r="BT35" s="100"/>
      <c r="BU35" s="101"/>
      <c r="BV35" s="100"/>
      <c r="BW35" s="101"/>
      <c r="BX35" s="100"/>
      <c r="BY35" s="101"/>
      <c r="BZ35" s="100"/>
      <c r="CA35" s="101"/>
      <c r="CB35" s="100"/>
      <c r="CC35" s="101"/>
      <c r="CD35" s="100"/>
      <c r="CE35" s="101"/>
      <c r="CF35" s="100"/>
      <c r="CG35" s="101"/>
      <c r="CH35" s="100"/>
      <c r="CI35" s="101"/>
      <c r="CJ35" s="100"/>
      <c r="CK35" s="101"/>
      <c r="CL35" s="100"/>
      <c r="CM35" s="101"/>
      <c r="CN35" s="100"/>
      <c r="CO35" s="101"/>
      <c r="CP35" s="100"/>
      <c r="CQ35" s="101"/>
      <c r="CR35" s="100"/>
      <c r="CS35" s="101"/>
      <c r="CT35" s="100"/>
      <c r="CU35" s="101"/>
      <c r="CV35" s="100"/>
      <c r="CW35" s="101"/>
      <c r="CX35" s="100"/>
      <c r="CY35" s="101"/>
      <c r="CZ35" s="100"/>
      <c r="DA35" s="101"/>
      <c r="DB35" s="100"/>
      <c r="DC35" s="101"/>
      <c r="DD35" s="100"/>
      <c r="DE35" s="101"/>
      <c r="DF35" s="100"/>
      <c r="DG35" s="101"/>
      <c r="DH35" s="100"/>
      <c r="DI35" s="101"/>
      <c r="DJ35" s="100"/>
      <c r="DK35" s="101"/>
      <c r="DL35" s="100"/>
      <c r="DM35" s="101"/>
      <c r="DN35" s="100"/>
      <c r="DO35" s="101"/>
      <c r="DP35" s="100"/>
      <c r="DQ35" s="101">
        <f t="shared" ref="DQ35:DR35" si="31">SUM(C35,E35,G35,I35,K35,M35,O35,Q35,S35,U35,W35,Y35,AA35,AC35,AE35,AG35,AI35,AK35,AM35,AO35,AQ35,AS35,AU35,AW35,AY35,BA35,BC35,BE35,BG35,BI35,BK35,BM35,BO35,BQ35,BS35,BU35,BW35,BY35,CA35,CC35,CE35,CG35,CI35,CK35,CM35,CO35,CQ35,CS35,CU35,CW35,CY35,DA35,DC35,DE35,DG35)</f>
        <v>1</v>
      </c>
      <c r="DR35" s="100">
        <f t="shared" si="31"/>
        <v>0</v>
      </c>
    </row>
    <row r="36" spans="1:122" ht="12.75" x14ac:dyDescent="0.2">
      <c r="A36" s="129"/>
      <c r="B36" s="109" t="s">
        <v>326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  <c r="BK36" s="101"/>
      <c r="BL36" s="100"/>
      <c r="BM36" s="101"/>
      <c r="BN36" s="100"/>
      <c r="BO36" s="101"/>
      <c r="BP36" s="100"/>
      <c r="BQ36" s="101"/>
      <c r="BR36" s="100"/>
      <c r="BS36" s="101"/>
      <c r="BT36" s="100"/>
      <c r="BU36" s="101"/>
      <c r="BV36" s="100"/>
      <c r="BW36" s="101"/>
      <c r="BX36" s="100"/>
      <c r="BY36" s="101"/>
      <c r="BZ36" s="100"/>
      <c r="CA36" s="101"/>
      <c r="CB36" s="100"/>
      <c r="CC36" s="101"/>
      <c r="CD36" s="100"/>
      <c r="CE36" s="101"/>
      <c r="CF36" s="100"/>
      <c r="CG36" s="101"/>
      <c r="CH36" s="100"/>
      <c r="CI36" s="101"/>
      <c r="CJ36" s="100"/>
      <c r="CK36" s="101"/>
      <c r="CL36" s="100"/>
      <c r="CM36" s="101"/>
      <c r="CN36" s="100"/>
      <c r="CO36" s="101"/>
      <c r="CP36" s="100"/>
      <c r="CQ36" s="101"/>
      <c r="CR36" s="100"/>
      <c r="CS36" s="107">
        <v>2</v>
      </c>
      <c r="CT36" s="100"/>
      <c r="CU36" s="101"/>
      <c r="CV36" s="100"/>
      <c r="CW36" s="101"/>
      <c r="CX36" s="100"/>
      <c r="CY36" s="101"/>
      <c r="CZ36" s="100"/>
      <c r="DA36" s="101"/>
      <c r="DB36" s="100"/>
      <c r="DC36" s="101"/>
      <c r="DD36" s="100"/>
      <c r="DE36" s="101"/>
      <c r="DF36" s="100"/>
      <c r="DG36" s="101"/>
      <c r="DH36" s="100"/>
      <c r="DI36" s="101"/>
      <c r="DJ36" s="100"/>
      <c r="DK36" s="101"/>
      <c r="DL36" s="100"/>
      <c r="DM36" s="101"/>
      <c r="DN36" s="100"/>
      <c r="DO36" s="101"/>
      <c r="DP36" s="100"/>
      <c r="DQ36" s="101">
        <f t="shared" ref="DQ36:DR36" si="32">SUM(C36,E36,G36,I36,K36,M36,O36,Q36,S36,U36,W36,Y36,AA36,AC36,AE36,AG36,AI36,AK36,AM36,AO36,AQ36,AS36,AU36,AW36,AY36,BA36,BC36,BE36,BG36,BI36,BK36,BM36,BO36,BQ36,BS36,BU36,BW36,BY36,CA36,CC36,CE36,CG36,CI36,CK36,CM36,CO36,CQ36,CS36,CU36,CW36,CY36,DA36,DC36,DE36,DG36)</f>
        <v>2</v>
      </c>
      <c r="DR36" s="100">
        <f t="shared" si="32"/>
        <v>0</v>
      </c>
    </row>
    <row r="37" spans="1:122" ht="12.75" x14ac:dyDescent="0.2">
      <c r="A37" s="129"/>
      <c r="B37" s="109" t="s">
        <v>327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  <c r="BK37" s="101"/>
      <c r="BL37" s="100"/>
      <c r="BM37" s="101"/>
      <c r="BN37" s="100"/>
      <c r="BO37" s="101"/>
      <c r="BP37" s="100"/>
      <c r="BQ37" s="101"/>
      <c r="BR37" s="100"/>
      <c r="BS37" s="101"/>
      <c r="BT37" s="100"/>
      <c r="BU37" s="101"/>
      <c r="BV37" s="100"/>
      <c r="BW37" s="101"/>
      <c r="BX37" s="100"/>
      <c r="BY37" s="101"/>
      <c r="BZ37" s="100"/>
      <c r="CA37" s="101"/>
      <c r="CB37" s="100"/>
      <c r="CC37" s="101"/>
      <c r="CD37" s="100"/>
      <c r="CE37" s="101"/>
      <c r="CF37" s="100"/>
      <c r="CG37" s="101"/>
      <c r="CH37" s="100"/>
      <c r="CI37" s="101"/>
      <c r="CJ37" s="100"/>
      <c r="CK37" s="101"/>
      <c r="CL37" s="100"/>
      <c r="CM37" s="101"/>
      <c r="CN37" s="100"/>
      <c r="CO37" s="101"/>
      <c r="CP37" s="100"/>
      <c r="CQ37" s="101"/>
      <c r="CR37" s="100"/>
      <c r="CS37" s="101"/>
      <c r="CT37" s="100"/>
      <c r="CU37" s="101"/>
      <c r="CV37" s="100"/>
      <c r="CW37" s="101"/>
      <c r="CX37" s="100"/>
      <c r="CY37" s="101"/>
      <c r="CZ37" s="100"/>
      <c r="DA37" s="101"/>
      <c r="DB37" s="100"/>
      <c r="DC37" s="101"/>
      <c r="DD37" s="100"/>
      <c r="DE37" s="101"/>
      <c r="DF37" s="100"/>
      <c r="DG37" s="101"/>
      <c r="DH37" s="100"/>
      <c r="DI37" s="101"/>
      <c r="DJ37" s="100"/>
      <c r="DK37" s="101"/>
      <c r="DL37" s="100"/>
      <c r="DM37" s="101"/>
      <c r="DN37" s="100"/>
      <c r="DO37" s="101"/>
      <c r="DP37" s="100"/>
      <c r="DQ37" s="101">
        <f t="shared" ref="DQ37:DR37" si="33">SUM(C37,E37,G37,I37,K37,M37,O37,Q37,S37,U37,W37,Y37,AA37,AC37,AE37,AG37,AI37,AK37,AM37,AO37,AQ37,AS37,AU37,AW37,AY37,BA37,BC37,BE37,BG37,BI37,BK37,BM37,BO37,BQ37,BS37,BU37,BW37,BY37,CA37,CC37,CE37,CG37,CI37,CK37,CM37,CO37,CQ37,CS37,CU37,CW37,CY37,DA37,DC37,DE37,DG37)</f>
        <v>0</v>
      </c>
      <c r="DR37" s="100">
        <f t="shared" si="33"/>
        <v>0</v>
      </c>
    </row>
    <row r="38" spans="1:122" ht="12.75" x14ac:dyDescent="0.2">
      <c r="A38" s="129"/>
      <c r="B38" s="109" t="s">
        <v>328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  <c r="BK38" s="101"/>
      <c r="BL38" s="100"/>
      <c r="BM38" s="101"/>
      <c r="BN38" s="100"/>
      <c r="BO38" s="101"/>
      <c r="BP38" s="100"/>
      <c r="BQ38" s="101"/>
      <c r="BR38" s="100"/>
      <c r="BS38" s="101"/>
      <c r="BT38" s="100"/>
      <c r="BU38" s="101"/>
      <c r="BV38" s="100"/>
      <c r="BW38" s="101"/>
      <c r="BX38" s="100"/>
      <c r="BY38" s="101"/>
      <c r="BZ38" s="100"/>
      <c r="CA38" s="101"/>
      <c r="CB38" s="100"/>
      <c r="CC38" s="107">
        <v>1</v>
      </c>
      <c r="CD38" s="100"/>
      <c r="CE38" s="101"/>
      <c r="CF38" s="100"/>
      <c r="CG38" s="101"/>
      <c r="CH38" s="100"/>
      <c r="CI38" s="101"/>
      <c r="CJ38" s="100"/>
      <c r="CK38" s="101"/>
      <c r="CL38" s="100"/>
      <c r="CM38" s="101"/>
      <c r="CN38" s="100"/>
      <c r="CO38" s="101"/>
      <c r="CP38" s="100"/>
      <c r="CQ38" s="101"/>
      <c r="CR38" s="100"/>
      <c r="CS38" s="101"/>
      <c r="CT38" s="100"/>
      <c r="CU38" s="101"/>
      <c r="CV38" s="100"/>
      <c r="CW38" s="101"/>
      <c r="CX38" s="100"/>
      <c r="CY38" s="101"/>
      <c r="CZ38" s="100"/>
      <c r="DA38" s="101"/>
      <c r="DB38" s="100"/>
      <c r="DC38" s="101"/>
      <c r="DD38" s="100"/>
      <c r="DE38" s="101"/>
      <c r="DF38" s="100"/>
      <c r="DG38" s="101"/>
      <c r="DH38" s="100"/>
      <c r="DI38" s="101"/>
      <c r="DJ38" s="100"/>
      <c r="DK38" s="101"/>
      <c r="DL38" s="100"/>
      <c r="DM38" s="101"/>
      <c r="DN38" s="100"/>
      <c r="DO38" s="101"/>
      <c r="DP38" s="100"/>
      <c r="DQ38" s="101">
        <f t="shared" ref="DQ38:DR38" si="34">SUM(C38,E38,G38,I38,K38,M38,O38,Q38,S38,U38,W38,Y38,AA38,AC38,AE38,AG38,AI38,AK38,AM38,AO38,AQ38,AS38,AU38,AW38,AY38,BA38,BC38,BE38,BG38,BI38,BK38,BM38,BO38,BQ38,BS38,BU38,BW38,BY38,CA38,CC38,CE38,CG38,CI38,CK38,CM38,CO38,CQ38,CS38,CU38,CW38,CY38,DA38,DC38,DE38,DG38)</f>
        <v>1</v>
      </c>
      <c r="DR38" s="100">
        <f t="shared" si="34"/>
        <v>0</v>
      </c>
    </row>
    <row r="39" spans="1:122" ht="12.75" x14ac:dyDescent="0.2">
      <c r="A39" s="129"/>
      <c r="B39" s="109" t="s">
        <v>329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  <c r="BK39" s="101"/>
      <c r="BL39" s="100"/>
      <c r="BM39" s="101"/>
      <c r="BN39" s="100"/>
      <c r="BO39" s="101"/>
      <c r="BP39" s="100"/>
      <c r="BQ39" s="101"/>
      <c r="BR39" s="100"/>
      <c r="BS39" s="101"/>
      <c r="BT39" s="100"/>
      <c r="BU39" s="101"/>
      <c r="BV39" s="100"/>
      <c r="BW39" s="101"/>
      <c r="BX39" s="100"/>
      <c r="BY39" s="101"/>
      <c r="BZ39" s="100"/>
      <c r="CA39" s="101"/>
      <c r="CB39" s="100"/>
      <c r="CC39" s="107">
        <v>1</v>
      </c>
      <c r="CD39" s="100"/>
      <c r="CE39" s="101"/>
      <c r="CF39" s="100"/>
      <c r="CG39" s="101"/>
      <c r="CH39" s="100"/>
      <c r="CI39" s="101"/>
      <c r="CJ39" s="100"/>
      <c r="CK39" s="101"/>
      <c r="CL39" s="100"/>
      <c r="CM39" s="101"/>
      <c r="CN39" s="100"/>
      <c r="CO39" s="101"/>
      <c r="CP39" s="100"/>
      <c r="CQ39" s="101"/>
      <c r="CR39" s="100"/>
      <c r="CS39" s="101"/>
      <c r="CT39" s="100"/>
      <c r="CU39" s="101"/>
      <c r="CV39" s="100"/>
      <c r="CW39" s="101"/>
      <c r="CX39" s="100"/>
      <c r="CY39" s="101"/>
      <c r="CZ39" s="100"/>
      <c r="DA39" s="101"/>
      <c r="DB39" s="100"/>
      <c r="DC39" s="101"/>
      <c r="DD39" s="100"/>
      <c r="DE39" s="101"/>
      <c r="DF39" s="100"/>
      <c r="DG39" s="101"/>
      <c r="DH39" s="100"/>
      <c r="DI39" s="101"/>
      <c r="DJ39" s="100"/>
      <c r="DK39" s="101"/>
      <c r="DL39" s="100"/>
      <c r="DM39" s="101"/>
      <c r="DN39" s="100"/>
      <c r="DO39" s="101"/>
      <c r="DP39" s="100"/>
      <c r="DQ39" s="101">
        <f t="shared" ref="DQ39:DR39" si="35">SUM(C39,E39,G39,I39,K39,M39,O39,Q39,S39,U39,W39,Y39,AA39,AC39,AE39,AG39,AI39,AK39,AM39,AO39,AQ39,AS39,AU39,AW39,AY39,BA39,BC39,BE39,BG39,BI39,BK39,BM39,BO39,BQ39,BS39,BU39,BW39,BY39,CA39,CC39,CE39,CG39,CI39,CK39,CM39,CO39,CQ39,CS39,CU39,CW39,CY39,DA39,DC39,DE39,DG39)</f>
        <v>1</v>
      </c>
      <c r="DR39" s="100">
        <f t="shared" si="35"/>
        <v>0</v>
      </c>
    </row>
    <row r="40" spans="1:122" ht="14.25" customHeight="1" x14ac:dyDescent="0.2">
      <c r="A40" s="129"/>
      <c r="B40" s="109" t="s">
        <v>330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  <c r="BK40" s="101"/>
      <c r="BL40" s="100"/>
      <c r="BM40" s="101"/>
      <c r="BN40" s="100"/>
      <c r="BO40" s="101"/>
      <c r="BP40" s="100"/>
      <c r="BQ40" s="101"/>
      <c r="BR40" s="100"/>
      <c r="BS40" s="101"/>
      <c r="BT40" s="100"/>
      <c r="BU40" s="101"/>
      <c r="BV40" s="100"/>
      <c r="BW40" s="101"/>
      <c r="BX40" s="100"/>
      <c r="BY40" s="101"/>
      <c r="BZ40" s="100"/>
      <c r="CA40" s="101"/>
      <c r="CB40" s="100"/>
      <c r="CC40" s="101"/>
      <c r="CD40" s="100"/>
      <c r="CE40" s="101"/>
      <c r="CF40" s="100"/>
      <c r="CG40" s="101"/>
      <c r="CH40" s="100"/>
      <c r="CI40" s="101"/>
      <c r="CJ40" s="100"/>
      <c r="CK40" s="101"/>
      <c r="CL40" s="100"/>
      <c r="CM40" s="101"/>
      <c r="CN40" s="100"/>
      <c r="CO40" s="101"/>
      <c r="CP40" s="100"/>
      <c r="CQ40" s="101"/>
      <c r="CR40" s="100"/>
      <c r="CS40" s="101"/>
      <c r="CT40" s="100"/>
      <c r="CU40" s="101"/>
      <c r="CV40" s="100"/>
      <c r="CW40" s="107">
        <v>1</v>
      </c>
      <c r="CX40" s="100"/>
      <c r="CY40" s="101"/>
      <c r="CZ40" s="100"/>
      <c r="DA40" s="101"/>
      <c r="DB40" s="100"/>
      <c r="DC40" s="101"/>
      <c r="DD40" s="100"/>
      <c r="DE40" s="101"/>
      <c r="DF40" s="100"/>
      <c r="DG40" s="101"/>
      <c r="DH40" s="100"/>
      <c r="DI40" s="101"/>
      <c r="DJ40" s="100"/>
      <c r="DK40" s="101"/>
      <c r="DL40" s="100"/>
      <c r="DM40" s="101"/>
      <c r="DN40" s="100"/>
      <c r="DO40" s="101"/>
      <c r="DP40" s="100"/>
      <c r="DQ40" s="101">
        <f t="shared" ref="DQ40:DR40" si="36">SUM(C40,E40,G40,I40,K40,M40,O40,Q40,S40,U40,W40,Y40,AA40,AC40,AE40,AG40,AI40,AK40,AM40,AO40,AQ40,AS40,AU40,AW40,AY40,BA40,BC40,BE40,BG40,BI40,BK40,BM40,BO40,BQ40,BS40,BU40,BW40,BY40,CA40,CC40,CE40,CG40,CI40,CK40,CM40,CO40,CQ40,CS40,CU40,CW40,CY40,DA40,DC40,DE40,DG40)</f>
        <v>1</v>
      </c>
      <c r="DR40" s="100">
        <f t="shared" si="36"/>
        <v>0</v>
      </c>
    </row>
    <row r="41" spans="1:122" ht="12.75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  <c r="BK41" s="101"/>
      <c r="BL41" s="100"/>
      <c r="BM41" s="101"/>
      <c r="BN41" s="100"/>
      <c r="BO41" s="101"/>
      <c r="BP41" s="100"/>
      <c r="BQ41" s="101"/>
      <c r="BR41" s="100"/>
      <c r="BS41" s="101"/>
      <c r="BT41" s="100"/>
      <c r="BU41" s="101"/>
      <c r="BV41" s="100"/>
      <c r="BW41" s="101"/>
      <c r="BX41" s="100"/>
      <c r="BY41" s="101"/>
      <c r="BZ41" s="100"/>
      <c r="CA41" s="101"/>
      <c r="CB41" s="100"/>
      <c r="CC41" s="101"/>
      <c r="CD41" s="100"/>
      <c r="CE41" s="101"/>
      <c r="CF41" s="100"/>
      <c r="CG41" s="101"/>
      <c r="CH41" s="100"/>
      <c r="CI41" s="101"/>
      <c r="CJ41" s="100"/>
      <c r="CK41" s="101"/>
      <c r="CL41" s="100"/>
      <c r="CM41" s="101"/>
      <c r="CN41" s="100"/>
      <c r="CO41" s="101"/>
      <c r="CP41" s="100"/>
      <c r="CQ41" s="101"/>
      <c r="CR41" s="100"/>
      <c r="CS41" s="101"/>
      <c r="CT41" s="100"/>
      <c r="CU41" s="101"/>
      <c r="CV41" s="100"/>
      <c r="CW41" s="101"/>
      <c r="CX41" s="100"/>
      <c r="CY41" s="101"/>
      <c r="CZ41" s="100"/>
      <c r="DA41" s="101"/>
      <c r="DB41" s="100"/>
      <c r="DC41" s="101"/>
      <c r="DD41" s="100"/>
      <c r="DE41" s="101"/>
      <c r="DF41" s="100"/>
      <c r="DG41" s="101"/>
      <c r="DH41" s="100"/>
      <c r="DI41" s="101"/>
      <c r="DJ41" s="100"/>
      <c r="DK41" s="101"/>
      <c r="DL41" s="100"/>
      <c r="DM41" s="101"/>
      <c r="DN41" s="100"/>
      <c r="DO41" s="101"/>
      <c r="DP41" s="100"/>
      <c r="DQ41" s="101">
        <f t="shared" ref="DQ41:DR41" si="37">SUM(C41,E41,G41,I41,K41,M41,O41,Q41,S41,U41,W41,Y41,AA41,AC41,AE41,AG41,AI41,AK41,AM41,AO41,AQ41,AS41,AU41,AW41,AY41,BA41,BC41,BE41,BG41,BI41,BK41,BM41,BO41,BQ41,BS41,BU41,BW41,BY41,CA41,CC41,CE41,CG41,CI41,CK41,CM41,CO41,CQ41,CS41,CU41,CW41,CY41,DA41,DC41,DE41,DG41)</f>
        <v>0</v>
      </c>
      <c r="DR41" s="100">
        <f t="shared" si="37"/>
        <v>0</v>
      </c>
    </row>
    <row r="42" spans="1:122" ht="12.75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  <c r="BK42" s="101"/>
      <c r="BL42" s="100"/>
      <c r="BM42" s="101"/>
      <c r="BN42" s="100"/>
      <c r="BO42" s="101"/>
      <c r="BP42" s="100"/>
      <c r="BQ42" s="101"/>
      <c r="BR42" s="100"/>
      <c r="BS42" s="101"/>
      <c r="BT42" s="100"/>
      <c r="BU42" s="101"/>
      <c r="BV42" s="100"/>
      <c r="BW42" s="101"/>
      <c r="BX42" s="100"/>
      <c r="BY42" s="101"/>
      <c r="BZ42" s="100"/>
      <c r="CA42" s="101"/>
      <c r="CB42" s="100"/>
      <c r="CC42" s="101"/>
      <c r="CD42" s="100"/>
      <c r="CE42" s="101"/>
      <c r="CF42" s="100"/>
      <c r="CG42" s="101"/>
      <c r="CH42" s="100"/>
      <c r="CI42" s="101"/>
      <c r="CJ42" s="100"/>
      <c r="CK42" s="101"/>
      <c r="CL42" s="100"/>
      <c r="CM42" s="101"/>
      <c r="CN42" s="100"/>
      <c r="CO42" s="101"/>
      <c r="CP42" s="100"/>
      <c r="CQ42" s="101"/>
      <c r="CR42" s="100"/>
      <c r="CS42" s="101"/>
      <c r="CT42" s="100"/>
      <c r="CU42" s="101"/>
      <c r="CV42" s="100"/>
      <c r="CW42" s="101"/>
      <c r="CX42" s="100"/>
      <c r="CY42" s="101"/>
      <c r="CZ42" s="100"/>
      <c r="DA42" s="101"/>
      <c r="DB42" s="100"/>
      <c r="DC42" s="101"/>
      <c r="DD42" s="100"/>
      <c r="DE42" s="101"/>
      <c r="DF42" s="100"/>
      <c r="DG42" s="101"/>
      <c r="DH42" s="100"/>
      <c r="DI42" s="101"/>
      <c r="DJ42" s="100"/>
      <c r="DK42" s="101"/>
      <c r="DL42" s="100"/>
      <c r="DM42" s="101"/>
      <c r="DN42" s="100"/>
      <c r="DO42" s="101"/>
      <c r="DP42" s="100"/>
      <c r="DQ42" s="101">
        <f t="shared" ref="DQ42:DR42" si="38">SUM(C42,E42,G42,I42,K42,M42,O42,Q42,S42,U42,W42,Y42,AA42,AC42,AE42,AG42,AI42,AK42,AM42,AO42,AQ42,AS42,AU42,AW42,AY42,BA42,BC42,BE42,BG42,BI42,BK42,BM42,BO42,BQ42,BS42,BU42,BW42,BY42,CA42,CC42,CE42,CG42,CI42,CK42,CM42,CO42,CQ42,CS42,CU42,CW42,CY42,DA42,DC42,DE42,DG42)</f>
        <v>0</v>
      </c>
      <c r="DR42" s="100">
        <f t="shared" si="38"/>
        <v>0</v>
      </c>
    </row>
    <row r="43" spans="1:122" ht="12.75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  <c r="BK43" s="101"/>
      <c r="BL43" s="100"/>
      <c r="BM43" s="101"/>
      <c r="BN43" s="100"/>
      <c r="BO43" s="101"/>
      <c r="BP43" s="100"/>
      <c r="BQ43" s="101"/>
      <c r="BR43" s="100"/>
      <c r="BS43" s="101"/>
      <c r="BT43" s="100"/>
      <c r="BU43" s="101"/>
      <c r="BV43" s="100"/>
      <c r="BW43" s="101"/>
      <c r="BX43" s="100"/>
      <c r="BY43" s="101"/>
      <c r="BZ43" s="100"/>
      <c r="CA43" s="101"/>
      <c r="CB43" s="100"/>
      <c r="CC43" s="101"/>
      <c r="CD43" s="100"/>
      <c r="CE43" s="101"/>
      <c r="CF43" s="100"/>
      <c r="CG43" s="101"/>
      <c r="CH43" s="100"/>
      <c r="CI43" s="101"/>
      <c r="CJ43" s="100"/>
      <c r="CK43" s="101"/>
      <c r="CL43" s="100"/>
      <c r="CM43" s="101"/>
      <c r="CN43" s="100"/>
      <c r="CO43" s="101"/>
      <c r="CP43" s="100"/>
      <c r="CQ43" s="101"/>
      <c r="CR43" s="100"/>
      <c r="CS43" s="101"/>
      <c r="CT43" s="100"/>
      <c r="CU43" s="101"/>
      <c r="CV43" s="100"/>
      <c r="CW43" s="101"/>
      <c r="CX43" s="100"/>
      <c r="CY43" s="101"/>
      <c r="CZ43" s="100"/>
      <c r="DA43" s="101"/>
      <c r="DB43" s="100"/>
      <c r="DC43" s="101"/>
      <c r="DD43" s="100"/>
      <c r="DE43" s="101"/>
      <c r="DF43" s="100"/>
      <c r="DG43" s="101"/>
      <c r="DH43" s="100"/>
      <c r="DI43" s="101"/>
      <c r="DJ43" s="100"/>
      <c r="DK43" s="101"/>
      <c r="DL43" s="100"/>
      <c r="DM43" s="101"/>
      <c r="DN43" s="100"/>
      <c r="DO43" s="101"/>
      <c r="DP43" s="100"/>
      <c r="DQ43" s="101">
        <f t="shared" ref="DQ43:DR43" si="39">SUM(C43,E43,G43,I43,K43,M43,O43,Q43,S43,U43,W43,Y43,AA43,AC43,AE43,AG43,AI43,AK43,AM43,AO43,AQ43,AS43,AU43,AW43,AY43,BA43,BC43,BE43,BG43,BI43,BK43,BM43,BO43,BQ43,BS43,BU43,BW43,BY43,CA43,CC43,CE43,CG43,CI43,CK43,CM43,CO43,CQ43,CS43,CU43,CW43,CY43,DA43,DC43,DE43,DG43)</f>
        <v>0</v>
      </c>
      <c r="DR43" s="100">
        <f t="shared" si="39"/>
        <v>0</v>
      </c>
    </row>
    <row r="44" spans="1:122" ht="12.75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  <c r="BK44" s="101"/>
      <c r="BL44" s="100"/>
      <c r="BM44" s="101"/>
      <c r="BN44" s="100"/>
      <c r="BO44" s="101"/>
      <c r="BP44" s="100"/>
      <c r="BQ44" s="101"/>
      <c r="BR44" s="100"/>
      <c r="BS44" s="101"/>
      <c r="BT44" s="100"/>
      <c r="BU44" s="101"/>
      <c r="BV44" s="100"/>
      <c r="BW44" s="101"/>
      <c r="BX44" s="100"/>
      <c r="BY44" s="101"/>
      <c r="BZ44" s="100"/>
      <c r="CA44" s="101"/>
      <c r="CB44" s="100"/>
      <c r="CC44" s="101"/>
      <c r="CD44" s="100"/>
      <c r="CE44" s="101"/>
      <c r="CF44" s="100"/>
      <c r="CG44" s="101"/>
      <c r="CH44" s="100"/>
      <c r="CI44" s="101"/>
      <c r="CJ44" s="100"/>
      <c r="CK44" s="101"/>
      <c r="CL44" s="100"/>
      <c r="CM44" s="101"/>
      <c r="CN44" s="100"/>
      <c r="CO44" s="101"/>
      <c r="CP44" s="100"/>
      <c r="CQ44" s="101"/>
      <c r="CR44" s="100"/>
      <c r="CS44" s="101"/>
      <c r="CT44" s="100"/>
      <c r="CU44" s="101"/>
      <c r="CV44" s="100"/>
      <c r="CW44" s="101"/>
      <c r="CX44" s="100"/>
      <c r="CY44" s="101"/>
      <c r="CZ44" s="100"/>
      <c r="DA44" s="101"/>
      <c r="DB44" s="100"/>
      <c r="DC44" s="101"/>
      <c r="DD44" s="100"/>
      <c r="DE44" s="101"/>
      <c r="DF44" s="100"/>
      <c r="DG44" s="101"/>
      <c r="DH44" s="100"/>
      <c r="DI44" s="101"/>
      <c r="DJ44" s="100"/>
      <c r="DK44" s="101"/>
      <c r="DL44" s="100"/>
      <c r="DM44" s="101"/>
      <c r="DN44" s="100"/>
      <c r="DO44" s="101"/>
      <c r="DP44" s="100"/>
      <c r="DQ44" s="101">
        <f t="shared" ref="DQ44:DR44" si="40">SUM(C44,E44,G44,I44,K44,M44,O44,Q44,S44,U44,W44,Y44,AA44,AC44,AE44,AG44,AI44,AK44,AM44,AO44,AQ44,AS44,AU44,AW44,AY44,BA44,BC44,BE44,BG44,BI44,BK44,BM44,BO44,BQ44,BS44,BU44,BW44,BY44,CA44,CC44,CE44,CG44,CI44,CK44,CM44,CO44,CQ44,CS44,CU44,CW44,CY44,DA44,DC44,DE44,DG44)</f>
        <v>0</v>
      </c>
      <c r="DR44" s="100">
        <f t="shared" si="40"/>
        <v>0</v>
      </c>
    </row>
    <row r="45" spans="1:122" ht="12.75" x14ac:dyDescent="0.2">
      <c r="A45" s="106"/>
    </row>
    <row r="46" spans="1:122" ht="12.75" x14ac:dyDescent="0.2">
      <c r="A46" s="106"/>
    </row>
    <row r="47" spans="1:122" ht="12.75" x14ac:dyDescent="0.2">
      <c r="A47" s="106"/>
    </row>
    <row r="48" spans="1:122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64">
    <mergeCell ref="CW2:CX2"/>
    <mergeCell ref="CM2:CN2"/>
    <mergeCell ref="CO2:CP2"/>
    <mergeCell ref="CQ2:CR2"/>
    <mergeCell ref="CS2:CT2"/>
    <mergeCell ref="CU2:CV2"/>
    <mergeCell ref="DM2:DN2"/>
    <mergeCell ref="DO2:DP2"/>
    <mergeCell ref="DQ2:DR2"/>
    <mergeCell ref="CY2:CZ2"/>
    <mergeCell ref="DA2:DB2"/>
    <mergeCell ref="DC2:DD2"/>
    <mergeCell ref="DE2:DF2"/>
    <mergeCell ref="DG2:DH2"/>
    <mergeCell ref="DI2:DJ2"/>
    <mergeCell ref="DK2:DL2"/>
    <mergeCell ref="BC2:BD2"/>
    <mergeCell ref="C1:DR1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AS2:AT2"/>
    <mergeCell ref="AU2:AV2"/>
    <mergeCell ref="AW2:AX2"/>
    <mergeCell ref="AY2:AZ2"/>
    <mergeCell ref="BA2:BB2"/>
    <mergeCell ref="A4:A26"/>
    <mergeCell ref="A27:A34"/>
    <mergeCell ref="A35:A44"/>
    <mergeCell ref="S2:T2"/>
    <mergeCell ref="U2:V2"/>
    <mergeCell ref="C2:D2"/>
    <mergeCell ref="E2:F2"/>
    <mergeCell ref="G2:H2"/>
    <mergeCell ref="I2:J2"/>
    <mergeCell ref="K2:L2"/>
    <mergeCell ref="M2:N2"/>
    <mergeCell ref="BE2:BF2"/>
    <mergeCell ref="BG2:BH2"/>
    <mergeCell ref="BI2:BJ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J100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62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5</v>
      </c>
      <c r="BJ2" s="140"/>
    </row>
    <row r="3" spans="1:62" x14ac:dyDescent="0.2">
      <c r="A3" s="94"/>
      <c r="B3" s="95" t="s">
        <v>331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</row>
    <row r="4" spans="1:62" x14ac:dyDescent="0.2">
      <c r="A4" s="143" t="s">
        <v>9</v>
      </c>
      <c r="B4" s="98" t="s">
        <v>332</v>
      </c>
      <c r="C4" s="108">
        <v>1</v>
      </c>
      <c r="D4" s="100"/>
      <c r="E4" s="101"/>
      <c r="F4" s="100"/>
      <c r="G4" s="101"/>
      <c r="H4" s="100"/>
      <c r="I4" s="107">
        <v>1</v>
      </c>
      <c r="J4" s="100"/>
      <c r="K4" s="101"/>
      <c r="L4" s="100"/>
      <c r="M4" s="101"/>
      <c r="N4" s="100"/>
      <c r="O4" s="107">
        <v>2</v>
      </c>
      <c r="P4" s="100"/>
      <c r="Q4" s="101"/>
      <c r="R4" s="100"/>
      <c r="S4" s="101"/>
      <c r="T4" s="100"/>
      <c r="U4" s="107">
        <v>2</v>
      </c>
      <c r="V4" s="100"/>
      <c r="W4" s="101"/>
      <c r="X4" s="100"/>
      <c r="Y4" s="101"/>
      <c r="Z4" s="100"/>
      <c r="AA4" s="101"/>
      <c r="AB4" s="100"/>
      <c r="AC4" s="101"/>
      <c r="AD4" s="100"/>
      <c r="AE4" s="101"/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1"/>
      <c r="BB4" s="100"/>
      <c r="BC4" s="101"/>
      <c r="BD4" s="100"/>
      <c r="BE4" s="101"/>
      <c r="BF4" s="100"/>
      <c r="BG4" s="101"/>
      <c r="BH4" s="100"/>
      <c r="BI4" s="101">
        <f t="shared" ref="BI4:BJ4" si="0">SUM(C4,E4,G4,I4,K4,M4,O4,Q4,S4,U4,W4,Y4,AA4)</f>
        <v>6</v>
      </c>
      <c r="BJ4" s="100">
        <f t="shared" si="0"/>
        <v>0</v>
      </c>
    </row>
    <row r="5" spans="1:62" x14ac:dyDescent="0.2">
      <c r="A5" s="129"/>
      <c r="B5" s="98" t="s">
        <v>333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7">
        <v>1</v>
      </c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>
        <v>6</v>
      </c>
      <c r="BJ5" s="100">
        <v>0</v>
      </c>
    </row>
    <row r="6" spans="1:62" x14ac:dyDescent="0.2">
      <c r="A6" s="129"/>
      <c r="B6" s="98" t="s">
        <v>334</v>
      </c>
      <c r="C6" s="99"/>
      <c r="D6" s="100"/>
      <c r="E6" s="107">
        <v>1</v>
      </c>
      <c r="F6" s="100"/>
      <c r="G6" s="101"/>
      <c r="H6" s="100"/>
      <c r="I6" s="101"/>
      <c r="J6" s="100"/>
      <c r="K6" s="101"/>
      <c r="L6" s="100"/>
      <c r="M6" s="101"/>
      <c r="N6" s="100"/>
      <c r="O6" s="101"/>
      <c r="P6" s="100"/>
      <c r="Q6" s="101"/>
      <c r="R6" s="100"/>
      <c r="S6" s="101"/>
      <c r="T6" s="100"/>
      <c r="U6" s="101"/>
      <c r="V6" s="109">
        <v>1</v>
      </c>
      <c r="W6" s="101"/>
      <c r="X6" s="100"/>
      <c r="Y6" s="107">
        <v>1</v>
      </c>
      <c r="Z6" s="100"/>
      <c r="AA6" s="101"/>
      <c r="AB6" s="100"/>
      <c r="AC6" s="101"/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00"/>
      <c r="AS6" s="101"/>
      <c r="AT6" s="100"/>
      <c r="AU6" s="101"/>
      <c r="AV6" s="100"/>
      <c r="AW6" s="101"/>
      <c r="AX6" s="100"/>
      <c r="AY6" s="101"/>
      <c r="AZ6" s="100"/>
      <c r="BA6" s="101"/>
      <c r="BB6" s="100"/>
      <c r="BC6" s="101"/>
      <c r="BD6" s="100"/>
      <c r="BE6" s="101"/>
      <c r="BF6" s="100"/>
      <c r="BG6" s="101"/>
      <c r="BH6" s="100"/>
      <c r="BI6" s="101">
        <f t="shared" ref="BI6:BJ6" si="1">SUM(C6,E6,G6,I6,K6,M6,O6,Q6,S6,U6,W6,Y6,AA6)</f>
        <v>2</v>
      </c>
      <c r="BJ6" s="100">
        <f t="shared" si="1"/>
        <v>1</v>
      </c>
    </row>
    <row r="7" spans="1:62" x14ac:dyDescent="0.2">
      <c r="A7" s="129"/>
      <c r="B7" s="98" t="s">
        <v>335</v>
      </c>
      <c r="C7" s="107">
        <v>77</v>
      </c>
      <c r="D7" s="100"/>
      <c r="E7" s="107">
        <v>88</v>
      </c>
      <c r="F7" s="100"/>
      <c r="G7" s="107">
        <v>80</v>
      </c>
      <c r="H7" s="100"/>
      <c r="I7" s="107">
        <v>76</v>
      </c>
      <c r="J7" s="100"/>
      <c r="K7" s="107">
        <v>80</v>
      </c>
      <c r="L7" s="100"/>
      <c r="M7" s="107">
        <v>72</v>
      </c>
      <c r="N7" s="100"/>
      <c r="O7" s="107">
        <v>46</v>
      </c>
      <c r="P7" s="100"/>
      <c r="Q7" s="107">
        <v>75</v>
      </c>
      <c r="R7" s="100"/>
      <c r="S7" s="107">
        <v>75</v>
      </c>
      <c r="T7" s="100"/>
      <c r="U7" s="107">
        <v>71</v>
      </c>
      <c r="V7" s="100"/>
      <c r="W7" s="107">
        <v>69</v>
      </c>
      <c r="X7" s="100"/>
      <c r="Y7" s="107">
        <v>103</v>
      </c>
      <c r="Z7" s="100"/>
      <c r="AA7" s="107">
        <v>52</v>
      </c>
      <c r="AB7" s="100"/>
      <c r="AC7" s="101"/>
      <c r="AD7" s="100"/>
      <c r="AE7" s="101"/>
      <c r="AF7" s="100"/>
      <c r="AG7" s="101"/>
      <c r="AH7" s="100"/>
      <c r="AI7" s="101"/>
      <c r="AJ7" s="100"/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>
        <f t="shared" ref="BI7:BJ7" si="2">SUM(C7,E7,G7,I7,K7,M7,O7,Q7,S7,U7,W7,Y7,AA7)</f>
        <v>964</v>
      </c>
      <c r="BJ7" s="100">
        <f t="shared" si="2"/>
        <v>0</v>
      </c>
    </row>
    <row r="8" spans="1:62" x14ac:dyDescent="0.2">
      <c r="A8" s="129"/>
      <c r="B8" s="98" t="s">
        <v>336</v>
      </c>
      <c r="C8" s="99"/>
      <c r="D8" s="100"/>
      <c r="E8" s="107">
        <v>5</v>
      </c>
      <c r="F8" s="100"/>
      <c r="G8" s="107">
        <v>20</v>
      </c>
      <c r="H8" s="100"/>
      <c r="I8" s="107">
        <v>4</v>
      </c>
      <c r="J8" s="100"/>
      <c r="K8" s="107">
        <v>2</v>
      </c>
      <c r="L8" s="100"/>
      <c r="M8" s="107">
        <v>7</v>
      </c>
      <c r="N8" s="100"/>
      <c r="O8" s="107">
        <v>18</v>
      </c>
      <c r="P8" s="100"/>
      <c r="Q8" s="107">
        <v>7</v>
      </c>
      <c r="R8" s="100"/>
      <c r="S8" s="107">
        <v>6</v>
      </c>
      <c r="T8" s="100"/>
      <c r="U8" s="107">
        <v>7</v>
      </c>
      <c r="V8" s="100"/>
      <c r="W8" s="107">
        <v>10</v>
      </c>
      <c r="X8" s="100"/>
      <c r="Y8" s="107">
        <v>3</v>
      </c>
      <c r="Z8" s="100"/>
      <c r="AA8" s="107">
        <v>23</v>
      </c>
      <c r="AB8" s="100"/>
      <c r="AC8" s="101"/>
      <c r="AD8" s="100"/>
      <c r="AE8" s="101"/>
      <c r="AF8" s="100"/>
      <c r="AG8" s="101"/>
      <c r="AH8" s="100"/>
      <c r="AI8" s="101"/>
      <c r="AJ8" s="100"/>
      <c r="AK8" s="101"/>
      <c r="AL8" s="100"/>
      <c r="AM8" s="101"/>
      <c r="AN8" s="100"/>
      <c r="AO8" s="101"/>
      <c r="AP8" s="100"/>
      <c r="AQ8" s="101"/>
      <c r="AR8" s="100"/>
      <c r="AS8" s="101"/>
      <c r="AT8" s="100"/>
      <c r="AU8" s="101"/>
      <c r="AV8" s="100"/>
      <c r="AW8" s="101"/>
      <c r="AX8" s="100"/>
      <c r="AY8" s="101"/>
      <c r="AZ8" s="100"/>
      <c r="BA8" s="101"/>
      <c r="BB8" s="100"/>
      <c r="BC8" s="101"/>
      <c r="BD8" s="100"/>
      <c r="BE8" s="101"/>
      <c r="BF8" s="100"/>
      <c r="BG8" s="101"/>
      <c r="BH8" s="100"/>
      <c r="BI8" s="101">
        <f t="shared" ref="BI8:BJ8" si="3">SUM(C8,E8,G8,I8,K8,M8,O8,Q8,S8,U8,W8,Y8,AA8)</f>
        <v>112</v>
      </c>
      <c r="BJ8" s="100">
        <f t="shared" si="3"/>
        <v>0</v>
      </c>
    </row>
    <row r="9" spans="1:62" x14ac:dyDescent="0.2">
      <c r="A9" s="129"/>
      <c r="B9" s="98" t="s">
        <v>337</v>
      </c>
      <c r="C9" s="108">
        <v>7</v>
      </c>
      <c r="D9" s="100"/>
      <c r="E9" s="107">
        <v>2</v>
      </c>
      <c r="F9" s="100"/>
      <c r="G9" s="107">
        <v>4</v>
      </c>
      <c r="H9" s="100"/>
      <c r="I9" s="107">
        <v>1</v>
      </c>
      <c r="J9" s="100"/>
      <c r="K9" s="107">
        <v>3</v>
      </c>
      <c r="L9" s="100"/>
      <c r="M9" s="107">
        <v>1</v>
      </c>
      <c r="N9" s="100"/>
      <c r="O9" s="101"/>
      <c r="P9" s="100"/>
      <c r="Q9" s="107">
        <v>8</v>
      </c>
      <c r="R9" s="100"/>
      <c r="S9" s="107">
        <v>3</v>
      </c>
      <c r="T9" s="100"/>
      <c r="U9" s="101"/>
      <c r="V9" s="100"/>
      <c r="W9" s="107">
        <v>10</v>
      </c>
      <c r="X9" s="100"/>
      <c r="Y9" s="107">
        <v>3</v>
      </c>
      <c r="Z9" s="100"/>
      <c r="AA9" s="101"/>
      <c r="AB9" s="100"/>
      <c r="AC9" s="101"/>
      <c r="AD9" s="100"/>
      <c r="AE9" s="101"/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>
        <f t="shared" ref="BI9:BJ9" si="4">SUM(C9,E9,G9,I9,K9,M9,O9,Q9,S9,U9,W9,Y9,AA9)</f>
        <v>42</v>
      </c>
      <c r="BJ9" s="100">
        <f t="shared" si="4"/>
        <v>0</v>
      </c>
    </row>
    <row r="10" spans="1:62" x14ac:dyDescent="0.2">
      <c r="A10" s="129"/>
      <c r="B10" s="98" t="s">
        <v>338</v>
      </c>
      <c r="C10" s="107">
        <v>3</v>
      </c>
      <c r="D10" s="100"/>
      <c r="E10" s="107">
        <v>4</v>
      </c>
      <c r="F10" s="100"/>
      <c r="G10" s="107">
        <v>10</v>
      </c>
      <c r="H10" s="100"/>
      <c r="I10" s="107">
        <v>3</v>
      </c>
      <c r="J10" s="100"/>
      <c r="K10" s="107">
        <v>2</v>
      </c>
      <c r="L10" s="100"/>
      <c r="M10" s="107">
        <v>8</v>
      </c>
      <c r="N10" s="100"/>
      <c r="O10" s="101"/>
      <c r="P10" s="100"/>
      <c r="Q10" s="107">
        <v>3</v>
      </c>
      <c r="R10" s="100"/>
      <c r="S10" s="107">
        <v>5</v>
      </c>
      <c r="T10" s="100"/>
      <c r="U10" s="101"/>
      <c r="V10" s="100"/>
      <c r="W10" s="101"/>
      <c r="X10" s="100"/>
      <c r="Y10" s="101"/>
      <c r="Z10" s="100"/>
      <c r="AA10" s="101"/>
      <c r="AB10" s="100"/>
      <c r="AC10" s="101"/>
      <c r="AD10" s="100"/>
      <c r="AE10" s="101"/>
      <c r="AF10" s="100"/>
      <c r="AG10" s="101"/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1"/>
      <c r="AZ10" s="100"/>
      <c r="BA10" s="101"/>
      <c r="BB10" s="100"/>
      <c r="BC10" s="101"/>
      <c r="BD10" s="100"/>
      <c r="BE10" s="101"/>
      <c r="BF10" s="100"/>
      <c r="BG10" s="101"/>
      <c r="BH10" s="100"/>
      <c r="BI10" s="101">
        <f t="shared" ref="BI10:BJ10" si="5">SUM(C10,E10,G10,I10,K10,M10,O10,Q10,S10,U10,W10,Y10,AA10)</f>
        <v>38</v>
      </c>
      <c r="BJ10" s="100">
        <f t="shared" si="5"/>
        <v>0</v>
      </c>
    </row>
    <row r="11" spans="1:62" x14ac:dyDescent="0.2">
      <c r="A11" s="129"/>
      <c r="B11" s="102" t="s">
        <v>339</v>
      </c>
      <c r="C11" s="108">
        <v>1</v>
      </c>
      <c r="D11" s="100"/>
      <c r="E11" s="101"/>
      <c r="F11" s="100"/>
      <c r="G11" s="107">
        <v>1</v>
      </c>
      <c r="H11" s="100"/>
      <c r="I11" s="101"/>
      <c r="J11" s="100"/>
      <c r="K11" s="101"/>
      <c r="L11" s="100"/>
      <c r="M11" s="101"/>
      <c r="N11" s="100"/>
      <c r="O11" s="101"/>
      <c r="P11" s="100"/>
      <c r="Q11" s="107">
        <v>1</v>
      </c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>
        <f t="shared" ref="BI11:BJ11" si="6">SUM(C11,E11,G11,I11,K11,M11,O11,Q11,S11,U11,W11,Y11,AA11)</f>
        <v>3</v>
      </c>
      <c r="BJ11" s="100">
        <f t="shared" si="6"/>
        <v>0</v>
      </c>
    </row>
    <row r="12" spans="1:62" x14ac:dyDescent="0.2">
      <c r="A12" s="129"/>
      <c r="B12" s="98" t="s">
        <v>340</v>
      </c>
      <c r="C12" s="101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7">
        <v>9</v>
      </c>
      <c r="X12" s="100"/>
      <c r="Y12" s="101"/>
      <c r="Z12" s="100"/>
      <c r="AA12" s="101"/>
      <c r="AB12" s="100"/>
      <c r="AC12" s="101"/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>
        <f t="shared" ref="BI12:BJ12" si="7">SUM(C12,E12,G12,I12,K12,M12,O12,Q12,S12,U12,W12,Y12,AA12)</f>
        <v>9</v>
      </c>
      <c r="BJ12" s="100">
        <f t="shared" si="7"/>
        <v>0</v>
      </c>
    </row>
    <row r="13" spans="1:62" x14ac:dyDescent="0.2">
      <c r="A13" s="129"/>
      <c r="B13" s="98" t="s">
        <v>341</v>
      </c>
      <c r="C13" s="101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>
        <f t="shared" ref="BI13:BJ13" si="8">SUM(C13,E13,G13,I13,K13,M13,O13,Q13,S13,U13,W13,Y13,AA13)</f>
        <v>0</v>
      </c>
      <c r="BJ13" s="100">
        <f t="shared" si="8"/>
        <v>0</v>
      </c>
    </row>
    <row r="14" spans="1:62" x14ac:dyDescent="0.2">
      <c r="A14" s="129"/>
      <c r="B14" s="98" t="s">
        <v>342</v>
      </c>
      <c r="C14" s="101"/>
      <c r="D14" s="100"/>
      <c r="E14" s="101"/>
      <c r="F14" s="109">
        <v>3</v>
      </c>
      <c r="G14" s="101"/>
      <c r="H14" s="100"/>
      <c r="I14" s="107">
        <v>2</v>
      </c>
      <c r="J14" s="100"/>
      <c r="K14" s="101"/>
      <c r="L14" s="100"/>
      <c r="M14" s="101"/>
      <c r="N14" s="100"/>
      <c r="O14" s="101"/>
      <c r="P14" s="100"/>
      <c r="Q14" s="101"/>
      <c r="R14" s="100"/>
      <c r="S14" s="101"/>
      <c r="T14" s="100"/>
      <c r="U14" s="101"/>
      <c r="V14" s="100"/>
      <c r="W14" s="101"/>
      <c r="X14" s="100"/>
      <c r="Y14" s="101"/>
      <c r="Z14" s="100"/>
      <c r="AA14" s="101"/>
      <c r="AB14" s="100"/>
      <c r="AC14" s="101"/>
      <c r="AD14" s="100"/>
      <c r="AE14" s="101"/>
      <c r="AF14" s="100"/>
      <c r="AG14" s="101"/>
      <c r="AH14" s="100"/>
      <c r="AI14" s="101"/>
      <c r="AJ14" s="100"/>
      <c r="AK14" s="101"/>
      <c r="AL14" s="100"/>
      <c r="AM14" s="101"/>
      <c r="AN14" s="100"/>
      <c r="AO14" s="101"/>
      <c r="AP14" s="100"/>
      <c r="AQ14" s="101"/>
      <c r="AR14" s="100"/>
      <c r="AS14" s="101"/>
      <c r="AT14" s="100"/>
      <c r="AU14" s="101"/>
      <c r="AV14" s="100"/>
      <c r="AW14" s="101"/>
      <c r="AX14" s="100"/>
      <c r="AY14" s="101"/>
      <c r="AZ14" s="100"/>
      <c r="BA14" s="101"/>
      <c r="BB14" s="100"/>
      <c r="BC14" s="101"/>
      <c r="BD14" s="100"/>
      <c r="BE14" s="101"/>
      <c r="BF14" s="100"/>
      <c r="BG14" s="101"/>
      <c r="BH14" s="100"/>
      <c r="BI14" s="101">
        <f t="shared" ref="BI14:BJ14" si="9">SUM(C14,E14,G14,I14,K14,M14,O14,Q14,S14,U14,W14,Y14,AA14)</f>
        <v>2</v>
      </c>
      <c r="BJ14" s="100">
        <f t="shared" si="9"/>
        <v>3</v>
      </c>
    </row>
    <row r="15" spans="1:62" x14ac:dyDescent="0.2">
      <c r="A15" s="129"/>
      <c r="B15" s="98" t="s">
        <v>343</v>
      </c>
      <c r="C15" s="101"/>
      <c r="D15" s="100"/>
      <c r="E15" s="101"/>
      <c r="F15" s="100"/>
      <c r="G15" s="107">
        <v>4</v>
      </c>
      <c r="H15" s="100"/>
      <c r="I15" s="107">
        <v>4</v>
      </c>
      <c r="J15" s="100"/>
      <c r="K15" s="107">
        <v>8</v>
      </c>
      <c r="L15" s="100"/>
      <c r="M15" s="107">
        <v>5</v>
      </c>
      <c r="N15" s="100"/>
      <c r="O15" s="107">
        <v>24</v>
      </c>
      <c r="P15" s="100"/>
      <c r="Q15" s="107">
        <v>4</v>
      </c>
      <c r="R15" s="100"/>
      <c r="S15" s="107">
        <v>7</v>
      </c>
      <c r="T15" s="100"/>
      <c r="U15" s="107">
        <v>10</v>
      </c>
      <c r="V15" s="100"/>
      <c r="W15" s="101"/>
      <c r="X15" s="100"/>
      <c r="Y15" s="107">
        <v>2</v>
      </c>
      <c r="Z15" s="100"/>
      <c r="AA15" s="107">
        <v>22</v>
      </c>
      <c r="AB15" s="100"/>
      <c r="AC15" s="101"/>
      <c r="AD15" s="100"/>
      <c r="AE15" s="101"/>
      <c r="AF15" s="100"/>
      <c r="AG15" s="101"/>
      <c r="AH15" s="100"/>
      <c r="AI15" s="101"/>
      <c r="AJ15" s="100"/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>
        <f t="shared" ref="BI15:BJ15" si="10">SUM(C15,E15,G15,I15,K15,M15,O15,Q15,S15,U15,W15,Y15,AA15)</f>
        <v>90</v>
      </c>
      <c r="BJ15" s="100">
        <f t="shared" si="10"/>
        <v>0</v>
      </c>
    </row>
    <row r="16" spans="1:62" x14ac:dyDescent="0.2">
      <c r="A16" s="129"/>
      <c r="B16" s="98" t="s">
        <v>344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>
        <f t="shared" ref="BI16:BJ16" si="11">SUM(C16,E16,G16,I16,K16,M16,O16,Q16,S16,U16,W16,Y16,AA16)</f>
        <v>0</v>
      </c>
      <c r="BJ16" s="100">
        <f t="shared" si="11"/>
        <v>0</v>
      </c>
    </row>
    <row r="17" spans="1:62" x14ac:dyDescent="0.2">
      <c r="A17" s="129"/>
      <c r="B17" s="98" t="s">
        <v>345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>
        <f t="shared" ref="BI17:BJ17" si="12">SUM(C17,E17,G17,I17,K17,M17,O17,Q17,S17,U17,W17,Y17,AA17)</f>
        <v>0</v>
      </c>
      <c r="BJ17" s="100">
        <f t="shared" si="12"/>
        <v>0</v>
      </c>
    </row>
    <row r="18" spans="1:62" x14ac:dyDescent="0.2">
      <c r="A18" s="129"/>
      <c r="B18" s="98" t="s">
        <v>346</v>
      </c>
      <c r="C18" s="107">
        <v>1</v>
      </c>
      <c r="D18" s="100"/>
      <c r="E18" s="101"/>
      <c r="F18" s="100"/>
      <c r="G18" s="107">
        <v>2</v>
      </c>
      <c r="H18" s="100"/>
      <c r="I18" s="101"/>
      <c r="J18" s="100"/>
      <c r="K18" s="107">
        <v>1</v>
      </c>
      <c r="L18" s="100"/>
      <c r="M18" s="101"/>
      <c r="N18" s="100"/>
      <c r="O18" s="101"/>
      <c r="P18" s="100"/>
      <c r="Q18" s="107">
        <v>1</v>
      </c>
      <c r="R18" s="100"/>
      <c r="S18" s="101"/>
      <c r="T18" s="100"/>
      <c r="U18" s="101"/>
      <c r="V18" s="100"/>
      <c r="W18" s="101"/>
      <c r="X18" s="100"/>
      <c r="Y18" s="107">
        <v>3</v>
      </c>
      <c r="Z18" s="100"/>
      <c r="AA18" s="101"/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00"/>
      <c r="AO18" s="101"/>
      <c r="AP18" s="100"/>
      <c r="AQ18" s="101"/>
      <c r="AR18" s="100"/>
      <c r="AS18" s="101"/>
      <c r="AT18" s="100"/>
      <c r="AU18" s="101"/>
      <c r="AV18" s="100"/>
      <c r="AW18" s="101"/>
      <c r="AX18" s="100"/>
      <c r="AY18" s="101"/>
      <c r="AZ18" s="100"/>
      <c r="BA18" s="101"/>
      <c r="BB18" s="100"/>
      <c r="BC18" s="101"/>
      <c r="BD18" s="100"/>
      <c r="BE18" s="101"/>
      <c r="BF18" s="100"/>
      <c r="BG18" s="101"/>
      <c r="BH18" s="100"/>
      <c r="BI18" s="101">
        <f t="shared" ref="BI18:BJ18" si="13">SUM(C18,E18,G18,I18,K18,M18,O18,Q18,S18,U18,W18,Y18,AA18)</f>
        <v>8</v>
      </c>
      <c r="BJ18" s="100">
        <f t="shared" si="13"/>
        <v>0</v>
      </c>
    </row>
    <row r="19" spans="1:62" x14ac:dyDescent="0.2">
      <c r="A19" s="129"/>
      <c r="B19" s="98" t="s">
        <v>347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>
        <f t="shared" ref="BI19:BJ19" si="14">SUM(C19,E19,G19,I19,K19,M19,O19,Q19,S19,U19,W19,Y19,AA19)</f>
        <v>0</v>
      </c>
      <c r="BJ19" s="100">
        <f t="shared" si="14"/>
        <v>0</v>
      </c>
    </row>
    <row r="20" spans="1:62" x14ac:dyDescent="0.2">
      <c r="A20" s="129"/>
      <c r="B20" s="98" t="s">
        <v>348</v>
      </c>
      <c r="C20" s="101"/>
      <c r="D20" s="100"/>
      <c r="E20" s="101"/>
      <c r="F20" s="100"/>
      <c r="G20" s="101"/>
      <c r="H20" s="100"/>
      <c r="I20" s="107">
        <v>1</v>
      </c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>
        <f t="shared" ref="BI20:BJ20" si="15">SUM(C20,E20,G20,I20,K20,M20,O20,Q20,S20,U20,W20,Y20,AA20)</f>
        <v>1</v>
      </c>
      <c r="BJ20" s="100">
        <f t="shared" si="15"/>
        <v>0</v>
      </c>
    </row>
    <row r="21" spans="1:62" x14ac:dyDescent="0.2">
      <c r="A21" s="129"/>
      <c r="B21" s="98" t="s">
        <v>349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7">
        <v>1</v>
      </c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>
        <f t="shared" ref="BI21:BJ21" si="16">SUM(C21,E21,G21,I21,K21,M21,O21,Q21,S21,U21,W21,Y21,AA21)</f>
        <v>1</v>
      </c>
      <c r="BJ21" s="100">
        <f t="shared" si="16"/>
        <v>0</v>
      </c>
    </row>
    <row r="22" spans="1:62" x14ac:dyDescent="0.2">
      <c r="A22" s="129"/>
      <c r="B22" s="98" t="s">
        <v>350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>
        <f t="shared" ref="BI22:BJ22" si="17">SUM(C22,E22,G22,I22,K22,M22,O22,Q22,S22,U22,W22,Y22,AA22)</f>
        <v>0</v>
      </c>
      <c r="BJ22" s="100">
        <f t="shared" si="17"/>
        <v>0</v>
      </c>
    </row>
    <row r="23" spans="1:62" x14ac:dyDescent="0.2">
      <c r="A23" s="129"/>
      <c r="B23" s="98" t="s">
        <v>351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7">
        <v>1</v>
      </c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>
        <f t="shared" ref="BI23:BJ23" si="18">SUM(C23,E23,G23,I23,K23,M23,O23,Q23,S23,U23,W23,Y23,AA23)</f>
        <v>1</v>
      </c>
      <c r="BJ23" s="100">
        <f t="shared" si="18"/>
        <v>0</v>
      </c>
    </row>
    <row r="24" spans="1:62" x14ac:dyDescent="0.2">
      <c r="A24" s="129"/>
      <c r="B24" s="98" t="s">
        <v>352</v>
      </c>
      <c r="C24" s="101"/>
      <c r="D24" s="100"/>
      <c r="E24" s="101"/>
      <c r="F24" s="100"/>
      <c r="G24" s="101"/>
      <c r="H24" s="100"/>
      <c r="I24" s="101"/>
      <c r="J24" s="100"/>
      <c r="K24" s="101"/>
      <c r="L24" s="100"/>
      <c r="M24" s="101"/>
      <c r="N24" s="100"/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1"/>
      <c r="AR24" s="100"/>
      <c r="AS24" s="101"/>
      <c r="AT24" s="100"/>
      <c r="AU24" s="101"/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1">
        <f t="shared" ref="BI24:BJ24" si="19">SUM(C24,E24,G24,I24,K24,M24,O24,Q24,S24,U24,W24,Y24,AA24)</f>
        <v>0</v>
      </c>
      <c r="BJ24" s="100">
        <f t="shared" si="19"/>
        <v>0</v>
      </c>
    </row>
    <row r="25" spans="1:62" x14ac:dyDescent="0.2">
      <c r="A25" s="129"/>
      <c r="B25" s="98" t="s">
        <v>353</v>
      </c>
      <c r="C25" s="104"/>
      <c r="D25" s="105"/>
      <c r="E25" s="104"/>
      <c r="F25" s="105"/>
      <c r="G25" s="104"/>
      <c r="H25" s="105"/>
      <c r="I25" s="104"/>
      <c r="J25" s="105"/>
      <c r="K25" s="104"/>
      <c r="L25" s="105"/>
      <c r="M25" s="104"/>
      <c r="N25" s="105"/>
      <c r="O25" s="104"/>
      <c r="P25" s="105"/>
      <c r="Q25" s="110">
        <v>1</v>
      </c>
      <c r="R25" s="105"/>
      <c r="S25" s="104"/>
      <c r="T25" s="105"/>
      <c r="U25" s="104"/>
      <c r="V25" s="105"/>
      <c r="W25" s="104"/>
      <c r="X25" s="105"/>
      <c r="Y25" s="104"/>
      <c r="Z25" s="105"/>
      <c r="AA25" s="104"/>
      <c r="AB25" s="105"/>
      <c r="AC25" s="104"/>
      <c r="AD25" s="105"/>
      <c r="AE25" s="104"/>
      <c r="AF25" s="105"/>
      <c r="AG25" s="104"/>
      <c r="AH25" s="105"/>
      <c r="AI25" s="104"/>
      <c r="AJ25" s="105"/>
      <c r="AK25" s="104"/>
      <c r="AL25" s="105"/>
      <c r="AM25" s="104"/>
      <c r="AN25" s="105"/>
      <c r="AO25" s="104"/>
      <c r="AP25" s="105"/>
      <c r="AQ25" s="104"/>
      <c r="AR25" s="105"/>
      <c r="AS25" s="104"/>
      <c r="AT25" s="105"/>
      <c r="AU25" s="104"/>
      <c r="AV25" s="105"/>
      <c r="AW25" s="104"/>
      <c r="AX25" s="105"/>
      <c r="AY25" s="104"/>
      <c r="AZ25" s="105"/>
      <c r="BA25" s="104"/>
      <c r="BB25" s="105"/>
      <c r="BC25" s="104"/>
      <c r="BD25" s="105"/>
      <c r="BE25" s="104"/>
      <c r="BF25" s="105"/>
      <c r="BG25" s="104"/>
      <c r="BH25" s="105"/>
      <c r="BI25" s="101">
        <f t="shared" ref="BI25:BJ25" si="20">SUM(C25,E25,G25,I25,K25,M25,O25,Q25,S25,U25,W25,Y25,AA25)</f>
        <v>1</v>
      </c>
      <c r="BJ25" s="100">
        <f t="shared" si="20"/>
        <v>0</v>
      </c>
    </row>
    <row r="26" spans="1:62" x14ac:dyDescent="0.2">
      <c r="A26" s="130"/>
      <c r="B26" s="103" t="s">
        <v>354</v>
      </c>
      <c r="C26" s="101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1"/>
      <c r="AB26" s="100"/>
      <c r="AC26" s="101"/>
      <c r="AD26" s="100"/>
      <c r="AE26" s="101"/>
      <c r="AF26" s="100"/>
      <c r="AG26" s="101"/>
      <c r="AH26" s="100"/>
      <c r="AI26" s="101"/>
      <c r="AJ26" s="100"/>
      <c r="AK26" s="101"/>
      <c r="AL26" s="100"/>
      <c r="AM26" s="101"/>
      <c r="AN26" s="100"/>
      <c r="AO26" s="101"/>
      <c r="AP26" s="100"/>
      <c r="AQ26" s="101"/>
      <c r="AR26" s="100"/>
      <c r="AS26" s="101"/>
      <c r="AT26" s="100"/>
      <c r="AU26" s="101"/>
      <c r="AV26" s="100"/>
      <c r="AW26" s="101"/>
      <c r="AX26" s="100"/>
      <c r="AY26" s="101"/>
      <c r="AZ26" s="100"/>
      <c r="BA26" s="101"/>
      <c r="BB26" s="100"/>
      <c r="BC26" s="101"/>
      <c r="BD26" s="100"/>
      <c r="BE26" s="101"/>
      <c r="BF26" s="100"/>
      <c r="BG26" s="101"/>
      <c r="BH26" s="100"/>
      <c r="BI26" s="101">
        <f t="shared" ref="BI26:BJ26" si="21">SUM(C26,E26,G26,I26,K26,M26,O26,Q26,S26,U26,W26,Y26,AA26)</f>
        <v>0</v>
      </c>
      <c r="BJ26" s="100">
        <f t="shared" si="21"/>
        <v>0</v>
      </c>
    </row>
    <row r="27" spans="1:62" x14ac:dyDescent="0.2">
      <c r="A27" s="143" t="s">
        <v>33</v>
      </c>
      <c r="B27" s="98" t="s">
        <v>355</v>
      </c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00"/>
      <c r="AO27" s="101"/>
      <c r="AP27" s="100"/>
      <c r="AQ27" s="101"/>
      <c r="AR27" s="100"/>
      <c r="AS27" s="101"/>
      <c r="AT27" s="100"/>
      <c r="AU27" s="101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>
        <f t="shared" ref="BI27:BJ27" si="22">SUM(C27,E27,G27,I27,K27,M27,O27,Q27,S27,U27,W27,Y27,AA27)</f>
        <v>0</v>
      </c>
      <c r="BJ27" s="100">
        <f t="shared" si="22"/>
        <v>0</v>
      </c>
    </row>
    <row r="28" spans="1:62" x14ac:dyDescent="0.2">
      <c r="A28" s="129"/>
      <c r="B28" s="98" t="s">
        <v>356</v>
      </c>
      <c r="C28" s="107">
        <v>1</v>
      </c>
      <c r="D28" s="100"/>
      <c r="E28" s="101"/>
      <c r="F28" s="100"/>
      <c r="G28" s="107">
        <v>1</v>
      </c>
      <c r="H28" s="100"/>
      <c r="I28" s="101"/>
      <c r="J28" s="100"/>
      <c r="K28" s="107">
        <v>2</v>
      </c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>
        <f t="shared" ref="BI28:BJ28" si="23">SUM(C28,E28,G28,I28,K28,M28,O28,Q28,S28,U28,W28,Y28,AA28)</f>
        <v>4</v>
      </c>
      <c r="BJ28" s="100">
        <f t="shared" si="23"/>
        <v>0</v>
      </c>
    </row>
    <row r="29" spans="1:62" x14ac:dyDescent="0.2">
      <c r="A29" s="129"/>
      <c r="B29" s="98" t="s">
        <v>357</v>
      </c>
      <c r="C29" s="101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0"/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>
        <f t="shared" ref="BI29:BJ29" si="24">SUM(C29,E29,G29,I29,K29,M29,O29,Q29,S29,U29,W29,Y29,AA29)</f>
        <v>0</v>
      </c>
      <c r="BJ29" s="100">
        <f t="shared" si="24"/>
        <v>0</v>
      </c>
    </row>
    <row r="30" spans="1:62" x14ac:dyDescent="0.2">
      <c r="A30" s="129"/>
      <c r="B30" s="98" t="s">
        <v>358</v>
      </c>
      <c r="C30" s="101"/>
      <c r="D30" s="100"/>
      <c r="E30" s="101"/>
      <c r="F30" s="100"/>
      <c r="G30" s="107">
        <v>1</v>
      </c>
      <c r="H30" s="100"/>
      <c r="I30" s="101"/>
      <c r="J30" s="100"/>
      <c r="K30" s="101"/>
      <c r="L30" s="100"/>
      <c r="M30" s="101"/>
      <c r="N30" s="100"/>
      <c r="O30" s="107">
        <v>1</v>
      </c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>
        <f t="shared" ref="BI30:BJ30" si="25">SUM(C30,E30,G30,I30,K30,M30,O30,Q30,S30,U30,W30,Y30,AA30)</f>
        <v>2</v>
      </c>
      <c r="BJ30" s="100">
        <f t="shared" si="25"/>
        <v>0</v>
      </c>
    </row>
    <row r="31" spans="1:62" x14ac:dyDescent="0.2">
      <c r="A31" s="129"/>
      <c r="B31" s="98" t="s">
        <v>359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>
        <f t="shared" ref="BI31:BJ31" si="26">SUM(C31,E31,G31,I31,K31,M31,O31,Q31,S31,U31,W31,Y31,AA31)</f>
        <v>0</v>
      </c>
      <c r="BJ31" s="100">
        <f t="shared" si="26"/>
        <v>0</v>
      </c>
    </row>
    <row r="32" spans="1:62" x14ac:dyDescent="0.2">
      <c r="A32" s="129"/>
      <c r="B32" s="98" t="s">
        <v>360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>
        <f t="shared" ref="BI32:BJ32" si="27">SUM(C32,E32,G32,I32,K32,M32,O32,Q32,S32,U32,W32,Y32,AA32)</f>
        <v>0</v>
      </c>
      <c r="BJ32" s="100">
        <f t="shared" si="27"/>
        <v>0</v>
      </c>
    </row>
    <row r="33" spans="1:62" x14ac:dyDescent="0.2">
      <c r="A33" s="129"/>
      <c r="B33" s="98" t="s">
        <v>361</v>
      </c>
      <c r="C33" s="104"/>
      <c r="D33" s="105"/>
      <c r="E33" s="104"/>
      <c r="F33" s="105"/>
      <c r="G33" s="104"/>
      <c r="H33" s="105"/>
      <c r="I33" s="104"/>
      <c r="J33" s="105"/>
      <c r="K33" s="104"/>
      <c r="L33" s="105"/>
      <c r="M33" s="104"/>
      <c r="N33" s="105"/>
      <c r="O33" s="104"/>
      <c r="P33" s="105"/>
      <c r="Q33" s="104"/>
      <c r="R33" s="105"/>
      <c r="S33" s="104"/>
      <c r="T33" s="105"/>
      <c r="U33" s="110">
        <v>1</v>
      </c>
      <c r="V33" s="105"/>
      <c r="W33" s="104"/>
      <c r="X33" s="105"/>
      <c r="Y33" s="104"/>
      <c r="Z33" s="105"/>
      <c r="AA33" s="104"/>
      <c r="AB33" s="105"/>
      <c r="AC33" s="104"/>
      <c r="AD33" s="105"/>
      <c r="AE33" s="104"/>
      <c r="AF33" s="105"/>
      <c r="AG33" s="104"/>
      <c r="AH33" s="105"/>
      <c r="AI33" s="104"/>
      <c r="AJ33" s="105"/>
      <c r="AK33" s="104"/>
      <c r="AL33" s="105"/>
      <c r="AM33" s="104"/>
      <c r="AN33" s="105"/>
      <c r="AO33" s="104"/>
      <c r="AP33" s="105"/>
      <c r="AQ33" s="104"/>
      <c r="AR33" s="105"/>
      <c r="AS33" s="104"/>
      <c r="AT33" s="105"/>
      <c r="AU33" s="104"/>
      <c r="AV33" s="105"/>
      <c r="AW33" s="104"/>
      <c r="AX33" s="105"/>
      <c r="AY33" s="104"/>
      <c r="AZ33" s="105"/>
      <c r="BA33" s="104"/>
      <c r="BB33" s="105"/>
      <c r="BC33" s="104"/>
      <c r="BD33" s="105"/>
      <c r="BE33" s="104"/>
      <c r="BF33" s="105"/>
      <c r="BG33" s="104"/>
      <c r="BH33" s="105"/>
      <c r="BI33" s="101">
        <f t="shared" ref="BI33:BJ33" si="28">SUM(C33,E33,G33,I33,K33,M33,O33,Q33,S33,U33,W33,Y33,AA33)</f>
        <v>1</v>
      </c>
      <c r="BJ33" s="100">
        <f t="shared" si="28"/>
        <v>0</v>
      </c>
    </row>
    <row r="34" spans="1:62" x14ac:dyDescent="0.2">
      <c r="A34" s="130"/>
      <c r="B34" s="103" t="s">
        <v>362</v>
      </c>
      <c r="C34" s="101"/>
      <c r="D34" s="100"/>
      <c r="E34" s="101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100"/>
      <c r="W34" s="101"/>
      <c r="X34" s="100"/>
      <c r="Y34" s="101"/>
      <c r="Z34" s="100"/>
      <c r="AA34" s="101"/>
      <c r="AB34" s="100"/>
      <c r="AC34" s="101"/>
      <c r="AD34" s="100"/>
      <c r="AE34" s="101"/>
      <c r="AF34" s="100"/>
      <c r="AG34" s="101"/>
      <c r="AH34" s="100"/>
      <c r="AI34" s="101"/>
      <c r="AJ34" s="100"/>
      <c r="AK34" s="101"/>
      <c r="AL34" s="100"/>
      <c r="AM34" s="101"/>
      <c r="AN34" s="100"/>
      <c r="AO34" s="101"/>
      <c r="AP34" s="100"/>
      <c r="AQ34" s="101"/>
      <c r="AR34" s="100"/>
      <c r="AS34" s="101"/>
      <c r="AT34" s="100"/>
      <c r="AU34" s="101"/>
      <c r="AV34" s="100"/>
      <c r="AW34" s="101"/>
      <c r="AX34" s="100"/>
      <c r="AY34" s="101"/>
      <c r="AZ34" s="100"/>
      <c r="BA34" s="101"/>
      <c r="BB34" s="100"/>
      <c r="BC34" s="101"/>
      <c r="BD34" s="100"/>
      <c r="BE34" s="101"/>
      <c r="BF34" s="100"/>
      <c r="BG34" s="101"/>
      <c r="BH34" s="100"/>
      <c r="BI34" s="101">
        <f t="shared" ref="BI34:BJ34" si="29">SUM(C34,E34,G34,I34,K34,M34,O34,Q34,S34,U34,W34,Y34,AA34)</f>
        <v>0</v>
      </c>
      <c r="BJ34" s="100">
        <f t="shared" si="29"/>
        <v>0</v>
      </c>
    </row>
    <row r="35" spans="1:62" x14ac:dyDescent="0.2">
      <c r="A35" s="143" t="s">
        <v>42</v>
      </c>
      <c r="B35" s="109" t="s">
        <v>363</v>
      </c>
      <c r="C35" s="107">
        <v>3</v>
      </c>
      <c r="D35" s="100"/>
      <c r="E35" s="101"/>
      <c r="F35" s="100"/>
      <c r="G35" s="101"/>
      <c r="H35" s="100"/>
      <c r="I35" s="101"/>
      <c r="J35" s="100"/>
      <c r="K35" s="107">
        <v>7</v>
      </c>
      <c r="L35" s="100"/>
      <c r="M35" s="107">
        <v>6</v>
      </c>
      <c r="N35" s="100"/>
      <c r="O35" s="101"/>
      <c r="P35" s="100"/>
      <c r="Q35" s="101"/>
      <c r="R35" s="100"/>
      <c r="S35" s="107">
        <v>3</v>
      </c>
      <c r="T35" s="100"/>
      <c r="U35" s="101"/>
      <c r="V35" s="100"/>
      <c r="W35" s="107">
        <v>2</v>
      </c>
      <c r="X35" s="100"/>
      <c r="Y35" s="107">
        <v>2</v>
      </c>
      <c r="Z35" s="100"/>
      <c r="AA35" s="107">
        <v>2</v>
      </c>
      <c r="AB35" s="100"/>
      <c r="AC35" s="101"/>
      <c r="AD35" s="100"/>
      <c r="AE35" s="101"/>
      <c r="AF35" s="100"/>
      <c r="AG35" s="101"/>
      <c r="AH35" s="100"/>
      <c r="AI35" s="101"/>
      <c r="AJ35" s="100"/>
      <c r="AK35" s="101"/>
      <c r="AL35" s="100"/>
      <c r="AM35" s="101"/>
      <c r="AN35" s="100"/>
      <c r="AO35" s="101"/>
      <c r="AP35" s="100"/>
      <c r="AQ35" s="101"/>
      <c r="AR35" s="100"/>
      <c r="AS35" s="101"/>
      <c r="AT35" s="100"/>
      <c r="AU35" s="101"/>
      <c r="AV35" s="100"/>
      <c r="AW35" s="101"/>
      <c r="AX35" s="100"/>
      <c r="AY35" s="101"/>
      <c r="AZ35" s="100"/>
      <c r="BA35" s="101"/>
      <c r="BB35" s="100"/>
      <c r="BC35" s="101"/>
      <c r="BD35" s="100"/>
      <c r="BE35" s="101"/>
      <c r="BF35" s="100"/>
      <c r="BG35" s="101"/>
      <c r="BH35" s="100"/>
      <c r="BI35" s="101">
        <f t="shared" ref="BI35:BJ35" si="30">SUM(C35,E35,G35,I35,K35,M35,O35,Q35,S35,U35,W35,Y35,AA35)</f>
        <v>25</v>
      </c>
      <c r="BJ35" s="100">
        <f t="shared" si="30"/>
        <v>0</v>
      </c>
    </row>
    <row r="36" spans="1:62" x14ac:dyDescent="0.2">
      <c r="A36" s="129"/>
      <c r="B36" s="109" t="s">
        <v>364</v>
      </c>
      <c r="C36" s="107">
        <v>1</v>
      </c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>
        <f t="shared" ref="BI36:BJ36" si="31">SUM(C36,E36,G36,I36,K36,M36,O36,Q36,S36,U36,W36,Y36,AA36)</f>
        <v>1</v>
      </c>
      <c r="BJ36" s="100">
        <f t="shared" si="31"/>
        <v>0</v>
      </c>
    </row>
    <row r="37" spans="1:62" x14ac:dyDescent="0.2">
      <c r="A37" s="129"/>
      <c r="B37" s="109" t="s">
        <v>365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7">
        <v>1</v>
      </c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>
        <f t="shared" ref="BI37:BJ37" si="32">SUM(C37,E37,G37,I37,K37,M37,O37,Q37,S37,U37,W37,Y37,AA37)</f>
        <v>1</v>
      </c>
      <c r="BJ37" s="100">
        <f t="shared" si="32"/>
        <v>0</v>
      </c>
    </row>
    <row r="38" spans="1:62" x14ac:dyDescent="0.2">
      <c r="A38" s="129"/>
      <c r="B38" s="109" t="s">
        <v>366</v>
      </c>
      <c r="C38" s="101"/>
      <c r="D38" s="100"/>
      <c r="E38" s="101"/>
      <c r="F38" s="100"/>
      <c r="G38" s="101"/>
      <c r="H38" s="100"/>
      <c r="I38" s="107">
        <v>1</v>
      </c>
      <c r="J38" s="100"/>
      <c r="K38" s="101"/>
      <c r="L38" s="100"/>
      <c r="M38" s="107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>
        <f t="shared" ref="BI38:BJ38" si="33">SUM(C38,E38,G38,I38,K38,M38,O38,Q38,S38,U38,W38,Y38,AA38)</f>
        <v>1</v>
      </c>
      <c r="BJ38" s="100">
        <f t="shared" si="33"/>
        <v>0</v>
      </c>
    </row>
    <row r="39" spans="1:62" x14ac:dyDescent="0.2">
      <c r="A39" s="129"/>
      <c r="B39" s="100" t="s">
        <v>226</v>
      </c>
      <c r="C39" s="101"/>
      <c r="D39" s="100"/>
      <c r="E39" s="101"/>
      <c r="F39" s="100"/>
      <c r="G39" s="101"/>
      <c r="H39" s="100"/>
      <c r="I39" s="107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</row>
    <row r="40" spans="1:62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</row>
    <row r="41" spans="1:62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</row>
    <row r="42" spans="1:62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</row>
    <row r="43" spans="1:62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</row>
    <row r="44" spans="1:62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</row>
    <row r="45" spans="1:62" x14ac:dyDescent="0.2">
      <c r="A45" s="106"/>
    </row>
    <row r="46" spans="1:62" x14ac:dyDescent="0.2">
      <c r="A46" s="106"/>
    </row>
    <row r="47" spans="1:62" x14ac:dyDescent="0.2">
      <c r="A47" s="106"/>
    </row>
    <row r="48" spans="1:62" x14ac:dyDescent="0.2">
      <c r="A48" s="106"/>
    </row>
    <row r="49" spans="1:1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34">
    <mergeCell ref="AK2:AL2"/>
    <mergeCell ref="AM2:AN2"/>
    <mergeCell ref="AO2:AP2"/>
    <mergeCell ref="A4:A26"/>
    <mergeCell ref="A27:A34"/>
    <mergeCell ref="A35:A44"/>
    <mergeCell ref="S2:T2"/>
    <mergeCell ref="U2: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J100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  <col min="3" max="88" width="5.5703125" customWidth="1"/>
  </cols>
  <sheetData>
    <row r="1" spans="1:88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</row>
    <row r="2" spans="1:88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  <c r="BK2" s="139" t="s">
        <v>264</v>
      </c>
      <c r="BL2" s="140"/>
      <c r="BM2" s="139" t="s">
        <v>265</v>
      </c>
      <c r="BN2" s="140"/>
      <c r="BO2" s="139" t="s">
        <v>266</v>
      </c>
      <c r="BP2" s="140"/>
      <c r="BQ2" s="139" t="s">
        <v>267</v>
      </c>
      <c r="BR2" s="140"/>
      <c r="BS2" s="139" t="s">
        <v>268</v>
      </c>
      <c r="BT2" s="140"/>
      <c r="BU2" s="139" t="s">
        <v>269</v>
      </c>
      <c r="BV2" s="140"/>
      <c r="BW2" s="139" t="s">
        <v>270</v>
      </c>
      <c r="BX2" s="140"/>
      <c r="BY2" s="139" t="s">
        <v>271</v>
      </c>
      <c r="BZ2" s="140"/>
      <c r="CA2" s="139" t="s">
        <v>272</v>
      </c>
      <c r="CB2" s="140"/>
      <c r="CC2" s="139" t="s">
        <v>273</v>
      </c>
      <c r="CD2" s="140"/>
      <c r="CE2" s="139" t="s">
        <v>274</v>
      </c>
      <c r="CF2" s="140"/>
      <c r="CG2" s="139" t="s">
        <v>275</v>
      </c>
      <c r="CH2" s="140"/>
      <c r="CI2" s="139" t="s">
        <v>5</v>
      </c>
      <c r="CJ2" s="140"/>
    </row>
    <row r="3" spans="1:88" x14ac:dyDescent="0.2">
      <c r="A3" s="94"/>
      <c r="B3" s="95" t="s">
        <v>367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  <c r="BK3" s="96" t="s">
        <v>7</v>
      </c>
      <c r="BL3" s="97" t="s">
        <v>8</v>
      </c>
      <c r="BM3" s="96" t="s">
        <v>7</v>
      </c>
      <c r="BN3" s="97" t="s">
        <v>8</v>
      </c>
      <c r="BO3" s="96" t="s">
        <v>7</v>
      </c>
      <c r="BP3" s="97" t="s">
        <v>8</v>
      </c>
      <c r="BQ3" s="96" t="s">
        <v>7</v>
      </c>
      <c r="BR3" s="97" t="s">
        <v>8</v>
      </c>
      <c r="BS3" s="96" t="s">
        <v>7</v>
      </c>
      <c r="BT3" s="97" t="s">
        <v>8</v>
      </c>
      <c r="BU3" s="96" t="s">
        <v>7</v>
      </c>
      <c r="BV3" s="97" t="s">
        <v>8</v>
      </c>
      <c r="BW3" s="96" t="s">
        <v>7</v>
      </c>
      <c r="BX3" s="97" t="s">
        <v>8</v>
      </c>
      <c r="BY3" s="96" t="s">
        <v>7</v>
      </c>
      <c r="BZ3" s="97" t="s">
        <v>8</v>
      </c>
      <c r="CA3" s="96" t="s">
        <v>7</v>
      </c>
      <c r="CB3" s="97" t="s">
        <v>8</v>
      </c>
      <c r="CC3" s="96" t="s">
        <v>7</v>
      </c>
      <c r="CD3" s="97" t="s">
        <v>8</v>
      </c>
      <c r="CE3" s="96" t="s">
        <v>7</v>
      </c>
      <c r="CF3" s="97" t="s">
        <v>8</v>
      </c>
      <c r="CG3" s="96" t="s">
        <v>7</v>
      </c>
      <c r="CH3" s="97" t="s">
        <v>8</v>
      </c>
      <c r="CI3" s="96" t="s">
        <v>7</v>
      </c>
      <c r="CJ3" s="97" t="s">
        <v>8</v>
      </c>
    </row>
    <row r="4" spans="1:88" x14ac:dyDescent="0.2">
      <c r="A4" s="143" t="s">
        <v>9</v>
      </c>
      <c r="B4" s="98" t="s">
        <v>368</v>
      </c>
      <c r="C4" s="99"/>
      <c r="D4" s="100"/>
      <c r="E4" s="101"/>
      <c r="F4" s="100"/>
      <c r="G4" s="107">
        <v>3</v>
      </c>
      <c r="H4" s="100"/>
      <c r="I4" s="101"/>
      <c r="J4" s="100"/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7">
        <v>1</v>
      </c>
      <c r="AF4" s="100"/>
      <c r="AG4" s="101"/>
      <c r="AH4" s="100"/>
      <c r="AI4" s="101"/>
      <c r="AJ4" s="100"/>
      <c r="AK4" s="101"/>
      <c r="AL4" s="100"/>
      <c r="AM4" s="101"/>
      <c r="AN4" s="100"/>
      <c r="AO4" s="101"/>
      <c r="AP4" s="100"/>
      <c r="AQ4" s="107">
        <v>2</v>
      </c>
      <c r="AR4" s="100"/>
      <c r="AS4" s="101"/>
      <c r="AT4" s="100"/>
      <c r="AU4" s="101"/>
      <c r="AV4" s="100"/>
      <c r="AW4" s="101"/>
      <c r="AX4" s="100"/>
      <c r="AY4" s="101"/>
      <c r="AZ4" s="109">
        <v>1</v>
      </c>
      <c r="BA4" s="101"/>
      <c r="BB4" s="100"/>
      <c r="BC4" s="101"/>
      <c r="BD4" s="100"/>
      <c r="BE4" s="101"/>
      <c r="BF4" s="100"/>
      <c r="BG4" s="101"/>
      <c r="BH4" s="100"/>
      <c r="BI4" s="101"/>
      <c r="BJ4" s="100"/>
      <c r="BK4" s="101"/>
      <c r="BL4" s="100"/>
      <c r="BM4" s="101"/>
      <c r="BN4" s="100"/>
      <c r="BO4" s="101"/>
      <c r="BP4" s="100"/>
      <c r="BQ4" s="101"/>
      <c r="BR4" s="100"/>
      <c r="BS4" s="101"/>
      <c r="BT4" s="100"/>
      <c r="BU4" s="101"/>
      <c r="BV4" s="100"/>
      <c r="BW4" s="101"/>
      <c r="BX4" s="100"/>
      <c r="BY4" s="101"/>
      <c r="BZ4" s="100"/>
      <c r="CA4" s="101"/>
      <c r="CB4" s="100"/>
      <c r="CC4" s="101"/>
      <c r="CD4" s="100"/>
      <c r="CE4" s="101"/>
      <c r="CF4" s="100"/>
      <c r="CG4" s="101"/>
      <c r="CH4" s="100"/>
      <c r="CI4" s="101">
        <f t="shared" ref="CI4:CJ4" si="0">SUM(C4,E4,G4,I4,K4,M4,O4,Q4,S4,U4,W4,Y4,AA4,AC4,AE4,AG4,AI4,AK4,AM4,AO4,AQ4,AS4,AU4,AW4,AY4,BA4,BC4,BE4,BG4,BI4,BK4,BM4,BO4,BQ4,BS4,BU4,BW4,BY4,CA4,CC4,CE4)</f>
        <v>6</v>
      </c>
      <c r="CJ4" s="100">
        <f t="shared" si="0"/>
        <v>1</v>
      </c>
    </row>
    <row r="5" spans="1:88" x14ac:dyDescent="0.2">
      <c r="A5" s="129"/>
      <c r="B5" s="98" t="s">
        <v>369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1"/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  <c r="BK5" s="101"/>
      <c r="BL5" s="100"/>
      <c r="BM5" s="101"/>
      <c r="BN5" s="100"/>
      <c r="BO5" s="101"/>
      <c r="BP5" s="100"/>
      <c r="BQ5" s="101"/>
      <c r="BR5" s="100"/>
      <c r="BS5" s="101"/>
      <c r="BT5" s="100"/>
      <c r="BU5" s="101"/>
      <c r="BV5" s="100"/>
      <c r="BW5" s="101"/>
      <c r="BX5" s="100"/>
      <c r="BY5" s="101"/>
      <c r="BZ5" s="100"/>
      <c r="CA5" s="101"/>
      <c r="CB5" s="100"/>
      <c r="CC5" s="101"/>
      <c r="CD5" s="100"/>
      <c r="CE5" s="101"/>
      <c r="CF5" s="100"/>
      <c r="CG5" s="101"/>
      <c r="CH5" s="100"/>
      <c r="CI5" s="101">
        <f t="shared" ref="CI5:CJ5" si="1">SUM(C5,E5,G5,I5,K5,M5,O5,Q5,S5,U5,W5,Y5,AA5,AC5,AE5,AG5,AI5,AK5,AM5,AO5,AQ5,AS5,AU5,AW5,AY5,BA5,BC5,BE5,BG5,BI5,BK5,BM5,BO5,BQ5,BS5,BU5,BW5,BY5,CA5,CC5,CE5)</f>
        <v>0</v>
      </c>
      <c r="CJ5" s="100">
        <f t="shared" si="1"/>
        <v>0</v>
      </c>
    </row>
    <row r="6" spans="1:88" x14ac:dyDescent="0.2">
      <c r="A6" s="129"/>
      <c r="B6" s="98" t="s">
        <v>370</v>
      </c>
      <c r="C6" s="99"/>
      <c r="D6" s="100"/>
      <c r="E6" s="107">
        <v>1</v>
      </c>
      <c r="F6" s="109">
        <v>3</v>
      </c>
      <c r="G6" s="101"/>
      <c r="H6" s="100"/>
      <c r="I6" s="107">
        <v>1</v>
      </c>
      <c r="J6" s="100"/>
      <c r="K6" s="101"/>
      <c r="L6" s="100"/>
      <c r="M6" s="107">
        <v>1</v>
      </c>
      <c r="N6" s="100"/>
      <c r="O6" s="101"/>
      <c r="P6" s="100"/>
      <c r="Q6" s="101"/>
      <c r="R6" s="100"/>
      <c r="S6" s="101"/>
      <c r="T6" s="100"/>
      <c r="U6" s="101"/>
      <c r="V6" s="100"/>
      <c r="W6" s="107">
        <v>1</v>
      </c>
      <c r="X6" s="100"/>
      <c r="Y6" s="101"/>
      <c r="Z6" s="100"/>
      <c r="AA6" s="101"/>
      <c r="AB6" s="100"/>
      <c r="AC6" s="101"/>
      <c r="AD6" s="100"/>
      <c r="AE6" s="107">
        <v>1</v>
      </c>
      <c r="AF6" s="109">
        <v>1</v>
      </c>
      <c r="AG6" s="107">
        <v>2</v>
      </c>
      <c r="AH6" s="100"/>
      <c r="AI6" s="101"/>
      <c r="AJ6" s="100"/>
      <c r="AK6" s="101"/>
      <c r="AL6" s="100"/>
      <c r="AM6" s="101"/>
      <c r="AN6" s="100"/>
      <c r="AO6" s="101"/>
      <c r="AP6" s="100"/>
      <c r="AQ6" s="107">
        <v>1</v>
      </c>
      <c r="AR6" s="100"/>
      <c r="AS6" s="101"/>
      <c r="AT6" s="100"/>
      <c r="AU6" s="101"/>
      <c r="AV6" s="100"/>
      <c r="AW6" s="101"/>
      <c r="AX6" s="100"/>
      <c r="AY6" s="101"/>
      <c r="AZ6" s="100"/>
      <c r="BA6" s="107">
        <v>1</v>
      </c>
      <c r="BB6" s="100"/>
      <c r="BC6" s="107">
        <v>3</v>
      </c>
      <c r="BD6" s="100"/>
      <c r="BE6" s="101"/>
      <c r="BF6" s="100"/>
      <c r="BG6" s="101"/>
      <c r="BH6" s="109">
        <v>1</v>
      </c>
      <c r="BI6" s="101"/>
      <c r="BJ6" s="100"/>
      <c r="BK6" s="101"/>
      <c r="BL6" s="100"/>
      <c r="BM6" s="101"/>
      <c r="BN6" s="100"/>
      <c r="BO6" s="101"/>
      <c r="BP6" s="100"/>
      <c r="BQ6" s="107">
        <v>1</v>
      </c>
      <c r="BR6" s="100"/>
      <c r="BS6" s="101"/>
      <c r="BT6" s="100"/>
      <c r="BU6" s="101"/>
      <c r="BV6" s="100"/>
      <c r="BW6" s="101"/>
      <c r="BX6" s="100"/>
      <c r="BY6" s="101"/>
      <c r="BZ6" s="100"/>
      <c r="CA6" s="101"/>
      <c r="CB6" s="100"/>
      <c r="CC6" s="101"/>
      <c r="CD6" s="100"/>
      <c r="CE6" s="101"/>
      <c r="CF6" s="100"/>
      <c r="CG6" s="101"/>
      <c r="CH6" s="100"/>
      <c r="CI6" s="101">
        <f t="shared" ref="CI6:CJ6" si="2">SUM(C6,E6,G6,I6,K6,M6,O6,Q6,S6,U6,W6,Y6,AA6,AC6,AE6,AG6,AI6,AK6,AM6,AO6,AQ6,AS6,AU6,AW6,AY6,BA6,BC6,BE6,BG6,BI6,BK6,BM6,BO6,BQ6,BS6,BU6,BW6,BY6,CA6,CC6,CE6)</f>
        <v>13</v>
      </c>
      <c r="CJ6" s="100">
        <f t="shared" si="2"/>
        <v>5</v>
      </c>
    </row>
    <row r="7" spans="1:88" x14ac:dyDescent="0.2">
      <c r="A7" s="129"/>
      <c r="B7" s="98" t="s">
        <v>371</v>
      </c>
      <c r="C7" s="107">
        <v>9</v>
      </c>
      <c r="D7" s="100"/>
      <c r="E7" s="107">
        <v>34</v>
      </c>
      <c r="F7" s="100"/>
      <c r="G7" s="107">
        <v>29</v>
      </c>
      <c r="H7" s="100"/>
      <c r="I7" s="107">
        <v>21</v>
      </c>
      <c r="J7" s="100"/>
      <c r="K7" s="107">
        <v>7</v>
      </c>
      <c r="L7" s="100"/>
      <c r="M7" s="107">
        <v>15</v>
      </c>
      <c r="N7" s="100"/>
      <c r="O7" s="107">
        <v>1</v>
      </c>
      <c r="P7" s="100"/>
      <c r="Q7" s="107">
        <v>1</v>
      </c>
      <c r="R7" s="100"/>
      <c r="S7" s="107">
        <v>2</v>
      </c>
      <c r="T7" s="100"/>
      <c r="U7" s="107">
        <v>4</v>
      </c>
      <c r="V7" s="109">
        <v>1</v>
      </c>
      <c r="W7" s="107">
        <v>4</v>
      </c>
      <c r="X7" s="100"/>
      <c r="Y7" s="107">
        <v>1</v>
      </c>
      <c r="Z7" s="100"/>
      <c r="AA7" s="107">
        <v>5</v>
      </c>
      <c r="AB7" s="109">
        <v>1</v>
      </c>
      <c r="AC7" s="107">
        <v>16</v>
      </c>
      <c r="AD7" s="100"/>
      <c r="AE7" s="107">
        <v>28</v>
      </c>
      <c r="AF7" s="100"/>
      <c r="AG7" s="107">
        <v>23</v>
      </c>
      <c r="AH7" s="100"/>
      <c r="AI7" s="107">
        <v>24</v>
      </c>
      <c r="AJ7" s="100"/>
      <c r="AK7" s="101"/>
      <c r="AL7" s="100"/>
      <c r="AM7" s="107">
        <v>7</v>
      </c>
      <c r="AN7" s="100"/>
      <c r="AO7" s="107">
        <v>47</v>
      </c>
      <c r="AP7" s="100"/>
      <c r="AQ7" s="107">
        <v>4</v>
      </c>
      <c r="AR7" s="100"/>
      <c r="AS7" s="101"/>
      <c r="AT7" s="100"/>
      <c r="AU7" s="107">
        <v>1</v>
      </c>
      <c r="AV7" s="100"/>
      <c r="AW7" s="107">
        <v>11</v>
      </c>
      <c r="AX7" s="100"/>
      <c r="AY7" s="107">
        <v>17</v>
      </c>
      <c r="AZ7" s="100"/>
      <c r="BA7" s="107">
        <v>11</v>
      </c>
      <c r="BB7" s="100"/>
      <c r="BC7" s="107">
        <v>11</v>
      </c>
      <c r="BD7" s="100"/>
      <c r="BE7" s="107">
        <v>8</v>
      </c>
      <c r="BF7" s="100"/>
      <c r="BG7" s="107">
        <v>33</v>
      </c>
      <c r="BH7" s="100"/>
      <c r="BI7" s="107">
        <v>1</v>
      </c>
      <c r="BJ7" s="100"/>
      <c r="BK7" s="107">
        <v>28</v>
      </c>
      <c r="BL7" s="100"/>
      <c r="BM7" s="107">
        <v>12</v>
      </c>
      <c r="BN7" s="100"/>
      <c r="BO7" s="107">
        <v>1</v>
      </c>
      <c r="BP7" s="100"/>
      <c r="BQ7" s="107">
        <v>7</v>
      </c>
      <c r="BR7" s="109">
        <v>1</v>
      </c>
      <c r="BS7" s="107">
        <v>4</v>
      </c>
      <c r="BT7" s="100"/>
      <c r="BU7" s="107">
        <v>13</v>
      </c>
      <c r="BV7" s="100"/>
      <c r="BW7" s="101"/>
      <c r="BX7" s="109">
        <v>30</v>
      </c>
      <c r="BY7" s="107">
        <v>15</v>
      </c>
      <c r="BZ7" s="100"/>
      <c r="CA7" s="107">
        <v>18</v>
      </c>
      <c r="CB7" s="100"/>
      <c r="CC7" s="107">
        <v>19</v>
      </c>
      <c r="CD7" s="100"/>
      <c r="CE7" s="107">
        <v>28</v>
      </c>
      <c r="CF7" s="100"/>
      <c r="CG7" s="101"/>
      <c r="CH7" s="100"/>
      <c r="CI7" s="101">
        <f t="shared" ref="CI7:CJ7" si="3">SUM(C7,E7,G7,I7,K7,M7,O7,Q7,S7,U7,W7,Y7,AA7,AC7,AE7,AG7,AI7,AK7,AM7,AO7,AQ7,AS7,AU7,AW7,AY7,BA7,BC7,BE7,BG7,BI7,BK7,BM7,BO7,BQ7,BS7,BU7,BW7,BY7,CA7,CC7,CE7)</f>
        <v>520</v>
      </c>
      <c r="CJ7" s="100">
        <f t="shared" si="3"/>
        <v>33</v>
      </c>
    </row>
    <row r="8" spans="1:88" x14ac:dyDescent="0.2">
      <c r="A8" s="129"/>
      <c r="B8" s="98" t="s">
        <v>372</v>
      </c>
      <c r="C8" s="108">
        <v>39</v>
      </c>
      <c r="D8" s="100"/>
      <c r="E8" s="107">
        <v>48</v>
      </c>
      <c r="F8" s="109">
        <v>1</v>
      </c>
      <c r="G8" s="107">
        <v>51</v>
      </c>
      <c r="H8" s="109">
        <v>1</v>
      </c>
      <c r="I8" s="107">
        <v>50</v>
      </c>
      <c r="J8" s="100"/>
      <c r="K8" s="107">
        <v>58</v>
      </c>
      <c r="L8" s="100"/>
      <c r="M8" s="107">
        <v>53</v>
      </c>
      <c r="N8" s="100"/>
      <c r="O8" s="107">
        <v>55</v>
      </c>
      <c r="P8" s="100"/>
      <c r="Q8" s="107">
        <v>139</v>
      </c>
      <c r="R8" s="100"/>
      <c r="S8" s="107">
        <v>32</v>
      </c>
      <c r="T8" s="100"/>
      <c r="U8" s="107">
        <v>53</v>
      </c>
      <c r="V8" s="109">
        <v>5</v>
      </c>
      <c r="W8" s="107">
        <v>56</v>
      </c>
      <c r="X8" s="100"/>
      <c r="Y8" s="107">
        <v>48</v>
      </c>
      <c r="Z8" s="100"/>
      <c r="AA8" s="107">
        <v>43</v>
      </c>
      <c r="AB8" s="109">
        <v>16</v>
      </c>
      <c r="AC8" s="107">
        <v>54</v>
      </c>
      <c r="AD8" s="109">
        <v>1</v>
      </c>
      <c r="AE8" s="107">
        <v>55</v>
      </c>
      <c r="AF8" s="100"/>
      <c r="AG8" s="107">
        <v>47</v>
      </c>
      <c r="AH8" s="100"/>
      <c r="AI8" s="107">
        <v>52</v>
      </c>
      <c r="AJ8" s="100"/>
      <c r="AK8" s="107">
        <v>55</v>
      </c>
      <c r="AL8" s="100"/>
      <c r="AM8" s="107">
        <v>72</v>
      </c>
      <c r="AN8" s="100"/>
      <c r="AO8" s="107">
        <v>75</v>
      </c>
      <c r="AP8" s="100"/>
      <c r="AQ8" s="107">
        <v>13</v>
      </c>
      <c r="AR8" s="100"/>
      <c r="AS8" s="107">
        <v>86</v>
      </c>
      <c r="AT8" s="100"/>
      <c r="AU8" s="107">
        <v>52</v>
      </c>
      <c r="AV8" s="100"/>
      <c r="AW8" s="107">
        <v>54</v>
      </c>
      <c r="AX8" s="100"/>
      <c r="AY8" s="107">
        <v>65</v>
      </c>
      <c r="AZ8" s="100"/>
      <c r="BA8" s="107">
        <v>76</v>
      </c>
      <c r="BB8" s="100"/>
      <c r="BC8" s="107">
        <v>63</v>
      </c>
      <c r="BD8" s="100"/>
      <c r="BE8" s="107">
        <v>62</v>
      </c>
      <c r="BF8" s="100"/>
      <c r="BG8" s="107">
        <v>39</v>
      </c>
      <c r="BH8" s="100"/>
      <c r="BI8" s="107">
        <v>65</v>
      </c>
      <c r="BJ8" s="100"/>
      <c r="BK8" s="107">
        <v>58</v>
      </c>
      <c r="BL8" s="100"/>
      <c r="BM8" s="107">
        <v>68</v>
      </c>
      <c r="BN8" s="100"/>
      <c r="BO8" s="107">
        <v>29</v>
      </c>
      <c r="BP8" s="100"/>
      <c r="BQ8" s="107">
        <v>58</v>
      </c>
      <c r="BR8" s="100"/>
      <c r="BS8" s="107">
        <v>42</v>
      </c>
      <c r="BT8" s="100"/>
      <c r="BU8" s="107">
        <v>74</v>
      </c>
      <c r="BV8" s="109">
        <v>2</v>
      </c>
      <c r="BW8" s="107">
        <v>60</v>
      </c>
      <c r="BX8" s="100"/>
      <c r="BY8" s="107">
        <v>83</v>
      </c>
      <c r="BZ8" s="100"/>
      <c r="CA8" s="107">
        <v>69</v>
      </c>
      <c r="CB8" s="100"/>
      <c r="CC8" s="107">
        <v>65</v>
      </c>
      <c r="CD8" s="100"/>
      <c r="CE8" s="107">
        <v>48</v>
      </c>
      <c r="CF8" s="100"/>
      <c r="CG8" s="101"/>
      <c r="CH8" s="100"/>
      <c r="CI8" s="101">
        <f t="shared" ref="CI8:CJ8" si="4">SUM(C8,E8,G8,I8,K8,M8,O8,Q8,S8,U8,W8,Y8,AA8,AC8,AE8,AG8,AI8,AK8,AM8,AO8,AQ8,AS8,AU8,AW8,AY8,BA8,BC8,BE8,BG8,BI8,BK8,BM8,BO8,BQ8,BS8,BU8,BW8,BY8,CA8,CC8,CE8)</f>
        <v>2364</v>
      </c>
      <c r="CJ8" s="100">
        <f t="shared" si="4"/>
        <v>26</v>
      </c>
    </row>
    <row r="9" spans="1:88" x14ac:dyDescent="0.2">
      <c r="A9" s="129"/>
      <c r="B9" s="98" t="s">
        <v>373</v>
      </c>
      <c r="C9" s="108">
        <v>15</v>
      </c>
      <c r="D9" s="100"/>
      <c r="E9" s="101"/>
      <c r="F9" s="100"/>
      <c r="G9" s="107">
        <v>4</v>
      </c>
      <c r="H9" s="100"/>
      <c r="I9" s="101"/>
      <c r="J9" s="100"/>
      <c r="K9" s="107">
        <v>1</v>
      </c>
      <c r="L9" s="100"/>
      <c r="M9" s="101"/>
      <c r="N9" s="100"/>
      <c r="O9" s="107">
        <v>1</v>
      </c>
      <c r="P9" s="100"/>
      <c r="Q9" s="107">
        <v>1</v>
      </c>
      <c r="R9" s="100"/>
      <c r="S9" s="107">
        <v>23</v>
      </c>
      <c r="T9" s="100"/>
      <c r="U9" s="107">
        <v>1</v>
      </c>
      <c r="V9" s="100"/>
      <c r="W9" s="107">
        <v>7</v>
      </c>
      <c r="X9" s="100"/>
      <c r="Y9" s="107">
        <v>2</v>
      </c>
      <c r="Z9" s="100"/>
      <c r="AA9" s="101"/>
      <c r="AB9" s="100"/>
      <c r="AC9" s="101"/>
      <c r="AD9" s="100"/>
      <c r="AE9" s="101"/>
      <c r="AF9" s="100"/>
      <c r="AG9" s="107">
        <v>1</v>
      </c>
      <c r="AH9" s="100"/>
      <c r="AI9" s="101"/>
      <c r="AJ9" s="100"/>
      <c r="AK9" s="107">
        <v>25</v>
      </c>
      <c r="AL9" s="100"/>
      <c r="AM9" s="107">
        <v>8</v>
      </c>
      <c r="AN9" s="100"/>
      <c r="AO9" s="101"/>
      <c r="AP9" s="100"/>
      <c r="AQ9" s="107">
        <v>9</v>
      </c>
      <c r="AR9" s="100"/>
      <c r="AS9" s="107">
        <v>11</v>
      </c>
      <c r="AT9" s="100"/>
      <c r="AU9" s="101"/>
      <c r="AV9" s="100"/>
      <c r="AW9" s="107">
        <v>4</v>
      </c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7">
        <v>1</v>
      </c>
      <c r="BJ9" s="100"/>
      <c r="BK9" s="101"/>
      <c r="BL9" s="100"/>
      <c r="BM9" s="101"/>
      <c r="BN9" s="100"/>
      <c r="BO9" s="107">
        <v>6</v>
      </c>
      <c r="BP9" s="100"/>
      <c r="BQ9" s="101"/>
      <c r="BR9" s="100"/>
      <c r="BS9" s="107">
        <v>18</v>
      </c>
      <c r="BT9" s="100"/>
      <c r="BU9" s="101"/>
      <c r="BV9" s="100"/>
      <c r="BW9" s="101"/>
      <c r="BX9" s="100"/>
      <c r="BY9" s="101"/>
      <c r="BZ9" s="100"/>
      <c r="CA9" s="101"/>
      <c r="CB9" s="100"/>
      <c r="CC9" s="101"/>
      <c r="CD9" s="100"/>
      <c r="CE9" s="101"/>
      <c r="CF9" s="100"/>
      <c r="CG9" s="101"/>
      <c r="CH9" s="100"/>
      <c r="CI9" s="101">
        <f t="shared" ref="CI9:CJ9" si="5">SUM(C9,E9,G9,I9,K9,M9,O9,Q9,S9,U9,W9,Y9,AA9,AC9,AE9,AG9,AI9,AK9,AM9,AO9,AQ9,AS9,AU9,AW9,AY9,BA9,BC9,BE9,BG9,BI9,BK9,BM9,BO9,BQ9,BS9,BU9,BW9,BY9,CA9,CC9,CE9)</f>
        <v>138</v>
      </c>
      <c r="CJ9" s="100">
        <f t="shared" si="5"/>
        <v>0</v>
      </c>
    </row>
    <row r="10" spans="1:88" x14ac:dyDescent="0.2">
      <c r="A10" s="129"/>
      <c r="B10" s="98" t="s">
        <v>374</v>
      </c>
      <c r="C10" s="107">
        <v>21</v>
      </c>
      <c r="D10" s="100"/>
      <c r="E10" s="107">
        <v>2</v>
      </c>
      <c r="F10" s="100"/>
      <c r="G10" s="107">
        <v>6</v>
      </c>
      <c r="H10" s="100"/>
      <c r="I10" s="107">
        <v>3</v>
      </c>
      <c r="J10" s="100"/>
      <c r="K10" s="107">
        <v>1</v>
      </c>
      <c r="L10" s="100"/>
      <c r="M10" s="107">
        <v>9</v>
      </c>
      <c r="N10" s="100"/>
      <c r="O10" s="107">
        <v>19</v>
      </c>
      <c r="P10" s="100"/>
      <c r="Q10" s="107">
        <v>15</v>
      </c>
      <c r="R10" s="100"/>
      <c r="S10" s="107">
        <v>21</v>
      </c>
      <c r="T10" s="100"/>
      <c r="U10" s="101"/>
      <c r="V10" s="100"/>
      <c r="W10" s="107">
        <v>48</v>
      </c>
      <c r="X10" s="100"/>
      <c r="Y10" s="107">
        <v>38</v>
      </c>
      <c r="Z10" s="100"/>
      <c r="AA10" s="107">
        <v>6</v>
      </c>
      <c r="AB10" s="100"/>
      <c r="AC10" s="107">
        <v>2</v>
      </c>
      <c r="AD10" s="100"/>
      <c r="AE10" s="101"/>
      <c r="AF10" s="100"/>
      <c r="AG10" s="107">
        <v>1</v>
      </c>
      <c r="AH10" s="100"/>
      <c r="AI10" s="101"/>
      <c r="AJ10" s="100"/>
      <c r="AK10" s="101"/>
      <c r="AL10" s="100"/>
      <c r="AM10" s="101"/>
      <c r="AN10" s="100"/>
      <c r="AO10" s="107">
        <v>2</v>
      </c>
      <c r="AP10" s="100"/>
      <c r="AQ10" s="107">
        <v>17</v>
      </c>
      <c r="AR10" s="100"/>
      <c r="AS10" s="107">
        <v>34</v>
      </c>
      <c r="AT10" s="100"/>
      <c r="AU10" s="107">
        <v>71</v>
      </c>
      <c r="AV10" s="100"/>
      <c r="AW10" s="107">
        <v>35</v>
      </c>
      <c r="AX10" s="100"/>
      <c r="AY10" s="101"/>
      <c r="AZ10" s="100"/>
      <c r="BA10" s="101"/>
      <c r="BB10" s="100"/>
      <c r="BC10" s="107">
        <v>4</v>
      </c>
      <c r="BD10" s="100"/>
      <c r="BE10" s="101"/>
      <c r="BF10" s="100"/>
      <c r="BG10" s="107">
        <v>2</v>
      </c>
      <c r="BH10" s="100"/>
      <c r="BI10" s="107">
        <v>32</v>
      </c>
      <c r="BJ10" s="100"/>
      <c r="BK10" s="101"/>
      <c r="BL10" s="100"/>
      <c r="BM10" s="101"/>
      <c r="BN10" s="100"/>
      <c r="BO10" s="107">
        <v>28</v>
      </c>
      <c r="BP10" s="100"/>
      <c r="BQ10" s="101"/>
      <c r="BR10" s="100"/>
      <c r="BS10" s="101"/>
      <c r="BT10" s="100"/>
      <c r="BU10" s="101"/>
      <c r="BV10" s="100"/>
      <c r="BW10" s="101"/>
      <c r="BX10" s="100"/>
      <c r="BY10" s="101"/>
      <c r="BZ10" s="100"/>
      <c r="CA10" s="101"/>
      <c r="CB10" s="100"/>
      <c r="CC10" s="107">
        <v>5</v>
      </c>
      <c r="CD10" s="100"/>
      <c r="CE10" s="107">
        <v>2</v>
      </c>
      <c r="CF10" s="100"/>
      <c r="CG10" s="101"/>
      <c r="CH10" s="100"/>
      <c r="CI10" s="101">
        <f t="shared" ref="CI10:CJ10" si="6">SUM(C10,E10,G10,I10,K10,M10,O10,Q10,S10,U10,W10,Y10,AA10,AC10,AE10,AG10,AI10,AK10,AM10,AO10,AQ10,AS10,AU10,AW10,AY10,BA10,BC10,BE10,BG10,BI10,BK10,BM10,BO10,BQ10,BS10,BU10,BW10,BY10,CA10,CC10,CE10)</f>
        <v>424</v>
      </c>
      <c r="CJ10" s="100">
        <f t="shared" si="6"/>
        <v>0</v>
      </c>
    </row>
    <row r="11" spans="1:88" x14ac:dyDescent="0.2">
      <c r="A11" s="129"/>
      <c r="B11" s="102" t="s">
        <v>375</v>
      </c>
      <c r="C11" s="99"/>
      <c r="D11" s="100"/>
      <c r="E11" s="101"/>
      <c r="F11" s="100"/>
      <c r="G11" s="101"/>
      <c r="H11" s="100"/>
      <c r="I11" s="107"/>
      <c r="J11" s="100"/>
      <c r="K11" s="107"/>
      <c r="L11" s="100"/>
      <c r="M11" s="101"/>
      <c r="N11" s="100"/>
      <c r="O11" s="101"/>
      <c r="P11" s="100"/>
      <c r="Q11" s="101"/>
      <c r="R11" s="100"/>
      <c r="S11" s="101"/>
      <c r="T11" s="100"/>
      <c r="U11" s="107"/>
      <c r="V11" s="100"/>
      <c r="W11" s="101"/>
      <c r="X11" s="100"/>
      <c r="Y11" s="107"/>
      <c r="Z11" s="100"/>
      <c r="AA11" s="101"/>
      <c r="AB11" s="100"/>
      <c r="AC11" s="107"/>
      <c r="AD11" s="100"/>
      <c r="AE11" s="101"/>
      <c r="AF11" s="100"/>
      <c r="AG11" s="101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7"/>
      <c r="BD11" s="100"/>
      <c r="BE11" s="101"/>
      <c r="BF11" s="100"/>
      <c r="BG11" s="107"/>
      <c r="BH11" s="100"/>
      <c r="BI11" s="101"/>
      <c r="BJ11" s="100"/>
      <c r="BK11" s="101"/>
      <c r="BL11" s="100"/>
      <c r="BM11" s="101"/>
      <c r="BN11" s="100"/>
      <c r="BO11" s="107"/>
      <c r="BP11" s="109"/>
      <c r="BQ11" s="101"/>
      <c r="BR11" s="100"/>
      <c r="BS11" s="101"/>
      <c r="BT11" s="100"/>
      <c r="BU11" s="101"/>
      <c r="BV11" s="100"/>
      <c r="BW11" s="101"/>
      <c r="BX11" s="100"/>
      <c r="BY11" s="101"/>
      <c r="BZ11" s="100"/>
      <c r="CA11" s="101"/>
      <c r="CB11" s="100"/>
      <c r="CC11" s="101"/>
      <c r="CD11" s="100"/>
      <c r="CE11" s="101"/>
      <c r="CF11" s="100"/>
      <c r="CG11" s="101"/>
      <c r="CH11" s="100"/>
      <c r="CI11" s="101">
        <f t="shared" ref="CI11:CJ11" si="7">SUM(C11,E11,G11,I11,K11,M11,O11,Q11,S11,U11,W11,Y11,AA11,AC11,AE11,AG11,AI11,AK11,AM11,AO11,AQ11,AS11,AU11,AW11,AY11,BA11,BC11,BE11,BG11,BI11,BK11,BM11,BO11,BQ11,BS11,BU11,BW11,BY11,CA11,CC11,CE11)</f>
        <v>0</v>
      </c>
      <c r="CJ11" s="100">
        <f t="shared" si="7"/>
        <v>0</v>
      </c>
    </row>
    <row r="12" spans="1:88" x14ac:dyDescent="0.2">
      <c r="A12" s="129"/>
      <c r="B12" s="98" t="s">
        <v>376</v>
      </c>
      <c r="C12" s="99"/>
      <c r="D12" s="100"/>
      <c r="E12" s="101"/>
      <c r="F12" s="100"/>
      <c r="G12" s="101"/>
      <c r="H12" s="100"/>
      <c r="I12" s="107">
        <v>1</v>
      </c>
      <c r="J12" s="100"/>
      <c r="K12" s="107">
        <v>2</v>
      </c>
      <c r="L12" s="100"/>
      <c r="M12" s="101"/>
      <c r="N12" s="100"/>
      <c r="O12" s="101"/>
      <c r="P12" s="100"/>
      <c r="Q12" s="101"/>
      <c r="R12" s="100"/>
      <c r="S12" s="101"/>
      <c r="T12" s="100"/>
      <c r="U12" s="107">
        <v>3</v>
      </c>
      <c r="V12" s="100"/>
      <c r="W12" s="101"/>
      <c r="X12" s="100"/>
      <c r="Y12" s="107">
        <v>1</v>
      </c>
      <c r="Z12" s="100"/>
      <c r="AA12" s="101"/>
      <c r="AB12" s="100"/>
      <c r="AC12" s="107">
        <v>1</v>
      </c>
      <c r="AD12" s="100"/>
      <c r="AE12" s="101"/>
      <c r="AF12" s="100"/>
      <c r="AG12" s="101"/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7">
        <v>1</v>
      </c>
      <c r="BD12" s="100"/>
      <c r="BE12" s="101"/>
      <c r="BF12" s="100"/>
      <c r="BG12" s="107">
        <v>1</v>
      </c>
      <c r="BH12" s="100"/>
      <c r="BI12" s="101"/>
      <c r="BJ12" s="100"/>
      <c r="BK12" s="101"/>
      <c r="BL12" s="100"/>
      <c r="BM12" s="101"/>
      <c r="BN12" s="100"/>
      <c r="BO12" s="107">
        <v>2</v>
      </c>
      <c r="BP12" s="109">
        <v>1</v>
      </c>
      <c r="BQ12" s="101"/>
      <c r="BR12" s="100"/>
      <c r="BS12" s="101"/>
      <c r="BT12" s="100"/>
      <c r="BU12" s="101"/>
      <c r="BV12" s="100"/>
      <c r="BW12" s="101"/>
      <c r="BX12" s="100"/>
      <c r="BY12" s="101"/>
      <c r="BZ12" s="100"/>
      <c r="CA12" s="101"/>
      <c r="CB12" s="100"/>
      <c r="CC12" s="101"/>
      <c r="CD12" s="100"/>
      <c r="CE12" s="101"/>
      <c r="CF12" s="100"/>
      <c r="CG12" s="101"/>
      <c r="CH12" s="100"/>
      <c r="CI12" s="101">
        <f t="shared" ref="CI12:CJ12" si="8">SUM(C12,E12,G12,I12,K12,M12,O12,Q12,S12,U12,W12,Y12,AA12,AC12,AE12,AG12,AI12,AK12,AM12,AO12,AQ12,AS12,AU12,AW12,AY12,BA12,BC12,BE12,BG12,BI12,BK12,BM12,BO12,BQ12,BS12,BU12,BW12,BY12,CA12,CC12,CE12)</f>
        <v>12</v>
      </c>
      <c r="CJ12" s="100">
        <f t="shared" si="8"/>
        <v>1</v>
      </c>
    </row>
    <row r="13" spans="1:88" x14ac:dyDescent="0.2">
      <c r="A13" s="129"/>
      <c r="B13" s="98" t="s">
        <v>377</v>
      </c>
      <c r="C13" s="99"/>
      <c r="D13" s="100"/>
      <c r="E13" s="101"/>
      <c r="F13" s="109">
        <v>3</v>
      </c>
      <c r="G13" s="101"/>
      <c r="H13" s="100"/>
      <c r="I13" s="107">
        <v>1</v>
      </c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7">
        <v>1</v>
      </c>
      <c r="AJ13" s="100"/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  <c r="BK13" s="101"/>
      <c r="BL13" s="100"/>
      <c r="BM13" s="101"/>
      <c r="BN13" s="100"/>
      <c r="BO13" s="101"/>
      <c r="BP13" s="100"/>
      <c r="BQ13" s="101"/>
      <c r="BR13" s="100"/>
      <c r="BS13" s="101"/>
      <c r="BT13" s="100"/>
      <c r="BU13" s="101"/>
      <c r="BV13" s="100"/>
      <c r="BW13" s="101"/>
      <c r="BX13" s="100"/>
      <c r="BY13" s="101"/>
      <c r="BZ13" s="100"/>
      <c r="CA13" s="101"/>
      <c r="CB13" s="100"/>
      <c r="CC13" s="101"/>
      <c r="CD13" s="100"/>
      <c r="CE13" s="101"/>
      <c r="CF13" s="100"/>
      <c r="CG13" s="101"/>
      <c r="CH13" s="100"/>
      <c r="CI13" s="101">
        <f t="shared" ref="CI13:CJ13" si="9">SUM(C13,E13,G13,I13,K13,M13,O13,Q13,S13,U13,W13,Y13,AA13,AC13,AE13,AG13,AI13,AK13,AM13,AO13,AQ13,AS13,AU13,AW13,AY13,BA13,BC13,BE13,BG13,BI13,BK13,BM13,BO13,BQ13,BS13,BU13,BW13,BY13,CA13,CC13,CE13)</f>
        <v>2</v>
      </c>
      <c r="CJ13" s="100">
        <f t="shared" si="9"/>
        <v>3</v>
      </c>
    </row>
    <row r="14" spans="1:88" x14ac:dyDescent="0.2">
      <c r="A14" s="129"/>
      <c r="B14" s="98" t="s">
        <v>378</v>
      </c>
      <c r="C14" s="101"/>
      <c r="D14" s="100"/>
      <c r="E14" s="101"/>
      <c r="F14" s="100"/>
      <c r="G14" s="101"/>
      <c r="H14" s="109">
        <v>11</v>
      </c>
      <c r="I14" s="101"/>
      <c r="J14" s="109">
        <v>7</v>
      </c>
      <c r="K14" s="107">
        <v>6</v>
      </c>
      <c r="L14" s="109">
        <v>2</v>
      </c>
      <c r="M14" s="107">
        <v>6</v>
      </c>
      <c r="N14" s="109">
        <v>7</v>
      </c>
      <c r="O14" s="101"/>
      <c r="P14" s="100"/>
      <c r="Q14" s="101"/>
      <c r="R14" s="109">
        <v>1</v>
      </c>
      <c r="S14" s="107">
        <v>1</v>
      </c>
      <c r="T14" s="100"/>
      <c r="U14" s="107">
        <v>23</v>
      </c>
      <c r="V14" s="109">
        <v>13</v>
      </c>
      <c r="W14" s="107">
        <v>1</v>
      </c>
      <c r="X14" s="100"/>
      <c r="Y14" s="101"/>
      <c r="Z14" s="100"/>
      <c r="AA14" s="101"/>
      <c r="AB14" s="100"/>
      <c r="AC14" s="107">
        <v>3</v>
      </c>
      <c r="AD14" s="109">
        <v>11</v>
      </c>
      <c r="AE14" s="107">
        <v>2</v>
      </c>
      <c r="AF14" s="109">
        <v>7</v>
      </c>
      <c r="AG14" s="107">
        <v>1</v>
      </c>
      <c r="AH14" s="109">
        <v>17</v>
      </c>
      <c r="AI14" s="107">
        <v>2</v>
      </c>
      <c r="AJ14" s="109">
        <v>12</v>
      </c>
      <c r="AK14" s="101"/>
      <c r="AL14" s="100"/>
      <c r="AM14" s="101"/>
      <c r="AN14" s="100"/>
      <c r="AO14" s="101"/>
      <c r="AP14" s="109">
        <v>6</v>
      </c>
      <c r="AQ14" s="101"/>
      <c r="AR14" s="100"/>
      <c r="AS14" s="101"/>
      <c r="AT14" s="100"/>
      <c r="AU14" s="101"/>
      <c r="AV14" s="100"/>
      <c r="AW14" s="107">
        <v>2</v>
      </c>
      <c r="AX14" s="109">
        <v>1</v>
      </c>
      <c r="AY14" s="107">
        <v>6</v>
      </c>
      <c r="AZ14" s="109">
        <v>2</v>
      </c>
      <c r="BA14" s="107">
        <v>1</v>
      </c>
      <c r="BB14" s="100"/>
      <c r="BC14" s="107">
        <v>2</v>
      </c>
      <c r="BD14" s="109">
        <v>3</v>
      </c>
      <c r="BE14" s="107">
        <v>2</v>
      </c>
      <c r="BF14" s="100"/>
      <c r="BG14" s="107">
        <v>2</v>
      </c>
      <c r="BH14" s="109">
        <v>7</v>
      </c>
      <c r="BI14" s="101"/>
      <c r="BJ14" s="100"/>
      <c r="BK14" s="107">
        <v>2</v>
      </c>
      <c r="BL14" s="109">
        <v>2</v>
      </c>
      <c r="BM14" s="107">
        <v>5</v>
      </c>
      <c r="BN14" s="109">
        <v>1</v>
      </c>
      <c r="BO14" s="101"/>
      <c r="BP14" s="100"/>
      <c r="BQ14" s="101"/>
      <c r="BR14" s="109">
        <v>3</v>
      </c>
      <c r="BS14" s="107">
        <v>2</v>
      </c>
      <c r="BT14" s="100"/>
      <c r="BU14" s="101"/>
      <c r="BV14" s="100"/>
      <c r="BW14" s="107">
        <v>7</v>
      </c>
      <c r="BX14" s="109">
        <v>2</v>
      </c>
      <c r="BY14" s="101"/>
      <c r="BZ14" s="100"/>
      <c r="CA14" s="107">
        <v>1</v>
      </c>
      <c r="CB14" s="109">
        <v>1</v>
      </c>
      <c r="CC14" s="107">
        <v>5</v>
      </c>
      <c r="CD14" s="109">
        <v>2</v>
      </c>
      <c r="CE14" s="101"/>
      <c r="CF14" s="109">
        <v>5</v>
      </c>
      <c r="CG14" s="101"/>
      <c r="CH14" s="100"/>
      <c r="CI14" s="101">
        <f t="shared" ref="CI14:CJ14" si="10">SUM(C14,E14,G14,I14,K14,M14,O14,Q14,S14,U14,W14,Y14,AA14,AC14,AE14,AG14,AI14,AK14,AM14,AO14,AQ14,AS14,AU14,AW14,AY14,BA14,BC14,BE14,BG14,BI14,BK14,BM14,BO14,BQ14,BS14,BU14,BW14,BY14,CA14,CC14,CE14)</f>
        <v>82</v>
      </c>
      <c r="CJ14" s="100">
        <f t="shared" si="10"/>
        <v>123</v>
      </c>
    </row>
    <row r="15" spans="1:88" x14ac:dyDescent="0.2">
      <c r="A15" s="129"/>
      <c r="B15" s="98" t="s">
        <v>379</v>
      </c>
      <c r="C15" s="107">
        <v>2</v>
      </c>
      <c r="D15" s="100"/>
      <c r="E15" s="101"/>
      <c r="F15" s="109">
        <v>4</v>
      </c>
      <c r="G15" s="107">
        <v>3</v>
      </c>
      <c r="H15" s="100"/>
      <c r="I15" s="107">
        <v>7</v>
      </c>
      <c r="J15" s="100"/>
      <c r="K15" s="107">
        <v>6</v>
      </c>
      <c r="L15" s="100"/>
      <c r="M15" s="107">
        <v>9</v>
      </c>
      <c r="N15" s="100"/>
      <c r="O15" s="107">
        <v>11</v>
      </c>
      <c r="P15" s="100"/>
      <c r="Q15" s="107">
        <v>4</v>
      </c>
      <c r="R15" s="100"/>
      <c r="S15" s="107">
        <v>8</v>
      </c>
      <c r="T15" s="100"/>
      <c r="U15" s="101"/>
      <c r="V15" s="100"/>
      <c r="W15" s="107">
        <v>2</v>
      </c>
      <c r="X15" s="100"/>
      <c r="Y15" s="107">
        <v>7</v>
      </c>
      <c r="Z15" s="100"/>
      <c r="AA15" s="107">
        <v>1</v>
      </c>
      <c r="AB15" s="109">
        <v>2</v>
      </c>
      <c r="AC15" s="107">
        <v>9</v>
      </c>
      <c r="AD15" s="100"/>
      <c r="AE15" s="107">
        <v>2</v>
      </c>
      <c r="AF15" s="100"/>
      <c r="AG15" s="107">
        <v>4</v>
      </c>
      <c r="AH15" s="100"/>
      <c r="AI15" s="107">
        <v>1</v>
      </c>
      <c r="AJ15" s="109">
        <v>1</v>
      </c>
      <c r="AK15" s="107">
        <v>6</v>
      </c>
      <c r="AL15" s="100"/>
      <c r="AM15" s="107">
        <v>1</v>
      </c>
      <c r="AN15" s="100"/>
      <c r="AO15" s="107">
        <v>2</v>
      </c>
      <c r="AP15" s="100"/>
      <c r="AQ15" s="107">
        <v>4</v>
      </c>
      <c r="AR15" s="100"/>
      <c r="AS15" s="107">
        <v>5</v>
      </c>
      <c r="AT15" s="100"/>
      <c r="AU15" s="107">
        <v>7</v>
      </c>
      <c r="AV15" s="100"/>
      <c r="AW15" s="107">
        <v>6</v>
      </c>
      <c r="AX15" s="100"/>
      <c r="AY15" s="101"/>
      <c r="AZ15" s="100"/>
      <c r="BA15" s="101"/>
      <c r="BB15" s="100"/>
      <c r="BC15" s="101"/>
      <c r="BD15" s="100"/>
      <c r="BE15" s="107">
        <v>4</v>
      </c>
      <c r="BF15" s="100"/>
      <c r="BG15" s="107">
        <v>8</v>
      </c>
      <c r="BH15" s="109">
        <v>2</v>
      </c>
      <c r="BI15" s="107">
        <v>11</v>
      </c>
      <c r="BJ15" s="100"/>
      <c r="BK15" s="107">
        <v>4</v>
      </c>
      <c r="BL15" s="100"/>
      <c r="BM15" s="107">
        <v>3</v>
      </c>
      <c r="BN15" s="100"/>
      <c r="BO15" s="107">
        <v>10</v>
      </c>
      <c r="BP15" s="100"/>
      <c r="BQ15" s="107">
        <v>12</v>
      </c>
      <c r="BR15" s="109">
        <v>2</v>
      </c>
      <c r="BS15" s="107">
        <v>3</v>
      </c>
      <c r="BT15" s="100"/>
      <c r="BU15" s="101"/>
      <c r="BV15" s="100"/>
      <c r="BW15" s="101"/>
      <c r="BX15" s="100"/>
      <c r="BY15" s="101"/>
      <c r="BZ15" s="100"/>
      <c r="CA15" s="107">
        <v>7</v>
      </c>
      <c r="CB15" s="100"/>
      <c r="CC15" s="107">
        <v>3</v>
      </c>
      <c r="CD15" s="100"/>
      <c r="CE15" s="107">
        <v>1</v>
      </c>
      <c r="CF15" s="100"/>
      <c r="CG15" s="101"/>
      <c r="CH15" s="100"/>
      <c r="CI15" s="101">
        <f t="shared" ref="CI15:CJ15" si="11">SUM(C15,E15,G15,I15,K15,M15,O15,Q15,S15,U15,W15,Y15,AA15,AC15,AE15,AG15,AI15,AK15,AM15,AO15,AQ15,AS15,AU15,AW15,AY15,BA15,BC15,BE15,BG15,BI15,BK15,BM15,BO15,BQ15,BS15,BU15,BW15,BY15,CA15,CC15,CE15)</f>
        <v>173</v>
      </c>
      <c r="CJ15" s="100">
        <f t="shared" si="11"/>
        <v>11</v>
      </c>
    </row>
    <row r="16" spans="1:88" x14ac:dyDescent="0.2">
      <c r="A16" s="129"/>
      <c r="B16" s="98" t="s">
        <v>380</v>
      </c>
      <c r="C16" s="101"/>
      <c r="D16" s="100"/>
      <c r="E16" s="107">
        <v>6</v>
      </c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  <c r="BK16" s="101"/>
      <c r="BL16" s="100"/>
      <c r="BM16" s="101"/>
      <c r="BN16" s="109">
        <v>1</v>
      </c>
      <c r="BO16" s="101"/>
      <c r="BP16" s="100"/>
      <c r="BQ16" s="107">
        <v>1</v>
      </c>
      <c r="BR16" s="100"/>
      <c r="BS16" s="101"/>
      <c r="BT16" s="100"/>
      <c r="BU16" s="101"/>
      <c r="BV16" s="100"/>
      <c r="BW16" s="107">
        <v>1</v>
      </c>
      <c r="BX16" s="100"/>
      <c r="BY16" s="101"/>
      <c r="BZ16" s="100"/>
      <c r="CA16" s="101"/>
      <c r="CB16" s="100"/>
      <c r="CC16" s="101"/>
      <c r="CD16" s="100"/>
      <c r="CE16" s="107">
        <v>1</v>
      </c>
      <c r="CF16" s="100"/>
      <c r="CG16" s="101"/>
      <c r="CH16" s="100"/>
      <c r="CI16" s="101">
        <f t="shared" ref="CI16:CJ16" si="12">SUM(C16,E16,G16,I16,K16,M16,O16,Q16,S16,U16,W16,Y16,AA16,AC16,AE16,AG16,AI16,AK16,AM16,AO16,AQ16,AS16,AU16,AW16,AY16,BA16,BC16,BE16,BG16,BI16,BK16,BM16,BO16,BQ16,BS16,BU16,BW16,BY16,CA16,CC16,CE16)</f>
        <v>9</v>
      </c>
      <c r="CJ16" s="100">
        <f t="shared" si="12"/>
        <v>1</v>
      </c>
    </row>
    <row r="17" spans="1:88" x14ac:dyDescent="0.2">
      <c r="A17" s="129"/>
      <c r="B17" s="98" t="s">
        <v>381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7">
        <v>1</v>
      </c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7">
        <v>3</v>
      </c>
      <c r="AZ17" s="100"/>
      <c r="BA17" s="101"/>
      <c r="BB17" s="100"/>
      <c r="BC17" s="107">
        <v>3</v>
      </c>
      <c r="BD17" s="100"/>
      <c r="BE17" s="107">
        <v>1</v>
      </c>
      <c r="BF17" s="100"/>
      <c r="BG17" s="101"/>
      <c r="BH17" s="100"/>
      <c r="BI17" s="101"/>
      <c r="BJ17" s="100"/>
      <c r="BK17" s="101"/>
      <c r="BL17" s="100"/>
      <c r="BM17" s="107">
        <v>1</v>
      </c>
      <c r="BN17" s="100"/>
      <c r="BO17" s="101"/>
      <c r="BP17" s="100"/>
      <c r="BQ17" s="101"/>
      <c r="BR17" s="100"/>
      <c r="BS17" s="101"/>
      <c r="BT17" s="100"/>
      <c r="BU17" s="101"/>
      <c r="BV17" s="100"/>
      <c r="BW17" s="101"/>
      <c r="BX17" s="100"/>
      <c r="BY17" s="101"/>
      <c r="BZ17" s="100"/>
      <c r="CA17" s="107">
        <v>1</v>
      </c>
      <c r="CB17" s="100"/>
      <c r="CC17" s="101"/>
      <c r="CD17" s="100"/>
      <c r="CE17" s="101"/>
      <c r="CF17" s="100"/>
      <c r="CG17" s="101"/>
      <c r="CH17" s="100"/>
      <c r="CI17" s="101">
        <f t="shared" ref="CI17:CJ17" si="13">SUM(C17,E17,G17,I17,K17,M17,O17,Q17,S17,U17,W17,Y17,AA17,AC17,AE17,AG17,AI17,AK17,AM17,AO17,AQ17,AS17,AU17,AW17,AY17,BA17,BC17,BE17,BG17,BI17,BK17,BM17,BO17,BQ17,BS17,BU17,BW17,BY17,CA17,CC17,CE17)</f>
        <v>10</v>
      </c>
      <c r="CJ17" s="100">
        <f t="shared" si="13"/>
        <v>0</v>
      </c>
    </row>
    <row r="18" spans="1:88" x14ac:dyDescent="0.2">
      <c r="A18" s="129"/>
      <c r="B18" s="98" t="s">
        <v>382</v>
      </c>
      <c r="C18" s="107">
        <v>1</v>
      </c>
      <c r="D18" s="100"/>
      <c r="E18" s="101"/>
      <c r="F18" s="100"/>
      <c r="G18" s="107">
        <v>2</v>
      </c>
      <c r="H18" s="100"/>
      <c r="I18" s="107">
        <v>7</v>
      </c>
      <c r="J18" s="100"/>
      <c r="K18" s="101"/>
      <c r="L18" s="100"/>
      <c r="M18" s="107">
        <v>7</v>
      </c>
      <c r="N18" s="100"/>
      <c r="O18" s="101"/>
      <c r="P18" s="100"/>
      <c r="Q18" s="101"/>
      <c r="R18" s="100"/>
      <c r="S18" s="107">
        <v>7</v>
      </c>
      <c r="T18" s="100"/>
      <c r="U18" s="101"/>
      <c r="V18" s="100"/>
      <c r="W18" s="107">
        <v>1</v>
      </c>
      <c r="X18" s="100"/>
      <c r="Y18" s="107">
        <v>2</v>
      </c>
      <c r="Z18" s="100"/>
      <c r="AA18" s="101"/>
      <c r="AB18" s="100"/>
      <c r="AC18" s="107">
        <v>3</v>
      </c>
      <c r="AD18" s="100"/>
      <c r="AE18" s="101"/>
      <c r="AF18" s="100"/>
      <c r="AG18" s="107">
        <v>1</v>
      </c>
      <c r="AH18" s="100"/>
      <c r="AI18" s="107">
        <v>1</v>
      </c>
      <c r="AJ18" s="100"/>
      <c r="AK18" s="101"/>
      <c r="AL18" s="100"/>
      <c r="AM18" s="107">
        <v>4</v>
      </c>
      <c r="AN18" s="100"/>
      <c r="AO18" s="101"/>
      <c r="AP18" s="100"/>
      <c r="AQ18" s="107">
        <v>1</v>
      </c>
      <c r="AR18" s="100"/>
      <c r="AS18" s="107">
        <v>1</v>
      </c>
      <c r="AT18" s="100"/>
      <c r="AU18" s="107">
        <v>1</v>
      </c>
      <c r="AV18" s="100"/>
      <c r="AW18" s="107">
        <v>7</v>
      </c>
      <c r="AX18" s="100"/>
      <c r="AY18" s="107">
        <v>8</v>
      </c>
      <c r="AZ18" s="100"/>
      <c r="BA18" s="107">
        <v>9</v>
      </c>
      <c r="BB18" s="100"/>
      <c r="BC18" s="107">
        <v>10</v>
      </c>
      <c r="BD18" s="100"/>
      <c r="BE18" s="107">
        <v>4</v>
      </c>
      <c r="BF18" s="100"/>
      <c r="BG18" s="107">
        <v>2</v>
      </c>
      <c r="BH18" s="100"/>
      <c r="BI18" s="107">
        <v>4</v>
      </c>
      <c r="BJ18" s="100"/>
      <c r="BK18" s="107">
        <v>3</v>
      </c>
      <c r="BL18" s="100"/>
      <c r="BM18" s="107">
        <v>4</v>
      </c>
      <c r="BN18" s="100"/>
      <c r="BO18" s="101"/>
      <c r="BP18" s="100"/>
      <c r="BQ18" s="107">
        <v>7</v>
      </c>
      <c r="BR18" s="100"/>
      <c r="BS18" s="107">
        <v>1</v>
      </c>
      <c r="BT18" s="100"/>
      <c r="BU18" s="101"/>
      <c r="BV18" s="100"/>
      <c r="BW18" s="101"/>
      <c r="BX18" s="100"/>
      <c r="BY18" s="101"/>
      <c r="BZ18" s="100"/>
      <c r="CA18" s="107">
        <v>1</v>
      </c>
      <c r="CB18" s="100"/>
      <c r="CC18" s="107">
        <v>1</v>
      </c>
      <c r="CD18" s="100"/>
      <c r="CE18" s="107">
        <v>2</v>
      </c>
      <c r="CF18" s="100"/>
      <c r="CG18" s="101"/>
      <c r="CH18" s="100"/>
      <c r="CI18" s="101">
        <f t="shared" ref="CI18:CJ18" si="14">SUM(C18,E18,G18,I18,K18,M18,O18,Q18,S18,U18,W18,Y18,AA18,AC18,AE18,AG18,AI18,AK18,AM18,AO18,AQ18,AS18,AU18,AW18,AY18,BA18,BC18,BE18,BG18,BI18,BK18,BM18,BO18,BQ18,BS18,BU18,BW18,BY18,CA18,CC18,CE18)</f>
        <v>102</v>
      </c>
      <c r="CJ18" s="100">
        <f t="shared" si="14"/>
        <v>0</v>
      </c>
    </row>
    <row r="19" spans="1:88" x14ac:dyDescent="0.2">
      <c r="A19" s="129"/>
      <c r="B19" s="98" t="s">
        <v>383</v>
      </c>
      <c r="C19" s="101"/>
      <c r="D19" s="100"/>
      <c r="E19" s="107">
        <v>1</v>
      </c>
      <c r="F19" s="100"/>
      <c r="G19" s="101"/>
      <c r="H19" s="100"/>
      <c r="I19" s="101"/>
      <c r="J19" s="100"/>
      <c r="K19" s="101"/>
      <c r="L19" s="100"/>
      <c r="M19" s="107">
        <v>1</v>
      </c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  <c r="BK19" s="101"/>
      <c r="BL19" s="100"/>
      <c r="BM19" s="101"/>
      <c r="BN19" s="100"/>
      <c r="BO19" s="101"/>
      <c r="BP19" s="100"/>
      <c r="BQ19" s="101"/>
      <c r="BR19" s="100"/>
      <c r="BS19" s="101"/>
      <c r="BT19" s="100"/>
      <c r="BU19" s="101"/>
      <c r="BV19" s="100"/>
      <c r="BW19" s="101"/>
      <c r="BX19" s="100"/>
      <c r="BY19" s="101"/>
      <c r="BZ19" s="100"/>
      <c r="CA19" s="107">
        <v>1</v>
      </c>
      <c r="CB19" s="100"/>
      <c r="CC19" s="101"/>
      <c r="CD19" s="100"/>
      <c r="CE19" s="101"/>
      <c r="CF19" s="100"/>
      <c r="CG19" s="101"/>
      <c r="CH19" s="100"/>
      <c r="CI19" s="101">
        <f t="shared" ref="CI19:CJ19" si="15">SUM(C19,E19,G19,I19,K19,M19,O19,Q19,S19,U19,W19,Y19,AA19,AC19,AE19,AG19,AI19,AK19,AM19,AO19,AQ19,AS19,AU19,AW19,AY19,BA19,BC19,BE19,BG19,BI19,BK19,BM19,BO19,BQ19,BS19,BU19,BW19,BY19,CA19,CC19,CE19)</f>
        <v>3</v>
      </c>
      <c r="CJ19" s="100">
        <f t="shared" si="15"/>
        <v>0</v>
      </c>
    </row>
    <row r="20" spans="1:88" x14ac:dyDescent="0.2">
      <c r="A20" s="129"/>
      <c r="B20" s="98" t="s">
        <v>384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7">
        <v>1</v>
      </c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  <c r="BK20" s="101"/>
      <c r="BL20" s="100"/>
      <c r="BM20" s="101"/>
      <c r="BN20" s="100"/>
      <c r="BO20" s="101"/>
      <c r="BP20" s="100"/>
      <c r="BQ20" s="101"/>
      <c r="BR20" s="100"/>
      <c r="BS20" s="101"/>
      <c r="BT20" s="100"/>
      <c r="BU20" s="101"/>
      <c r="BV20" s="100"/>
      <c r="BW20" s="101"/>
      <c r="BX20" s="100"/>
      <c r="BY20" s="101"/>
      <c r="BZ20" s="100"/>
      <c r="CA20" s="101"/>
      <c r="CB20" s="100"/>
      <c r="CC20" s="101"/>
      <c r="CD20" s="100"/>
      <c r="CE20" s="101"/>
      <c r="CF20" s="100"/>
      <c r="CG20" s="101"/>
      <c r="CH20" s="100"/>
      <c r="CI20" s="101">
        <f t="shared" ref="CI20:CJ20" si="16">SUM(C20,E20,G20,I20,K20,M20,O20,Q20,S20,U20,W20,Y20,AA20,AC20,AE20,AG20,AI20,AK20,AM20,AO20,AQ20,AS20,AU20,AW20,AY20,BA20,BC20,BE20,BG20,BI20,BK20,BM20,BO20,BQ20,BS20,BU20,BW20,BY20,CA20,CC20,CE20)</f>
        <v>1</v>
      </c>
      <c r="CJ20" s="100">
        <f t="shared" si="16"/>
        <v>0</v>
      </c>
    </row>
    <row r="21" spans="1:88" x14ac:dyDescent="0.2">
      <c r="A21" s="129"/>
      <c r="B21" s="98" t="s">
        <v>385</v>
      </c>
      <c r="C21" s="101"/>
      <c r="D21" s="100"/>
      <c r="E21" s="101"/>
      <c r="F21" s="109">
        <v>6</v>
      </c>
      <c r="G21" s="101"/>
      <c r="H21" s="109">
        <v>5</v>
      </c>
      <c r="I21" s="107">
        <v>2</v>
      </c>
      <c r="J21" s="109">
        <v>4</v>
      </c>
      <c r="K21" s="101"/>
      <c r="L21" s="100"/>
      <c r="M21" s="107">
        <v>1</v>
      </c>
      <c r="N21" s="109">
        <v>3</v>
      </c>
      <c r="O21" s="101"/>
      <c r="P21" s="100"/>
      <c r="Q21" s="101"/>
      <c r="R21" s="100"/>
      <c r="S21" s="101"/>
      <c r="T21" s="100"/>
      <c r="U21" s="107">
        <v>1</v>
      </c>
      <c r="V21" s="109">
        <v>3</v>
      </c>
      <c r="W21" s="101"/>
      <c r="X21" s="100"/>
      <c r="Y21" s="101"/>
      <c r="Z21" s="100"/>
      <c r="AA21" s="107">
        <v>9</v>
      </c>
      <c r="AB21" s="109">
        <v>8</v>
      </c>
      <c r="AC21" s="101"/>
      <c r="AD21" s="109">
        <v>1</v>
      </c>
      <c r="AE21" s="101"/>
      <c r="AF21" s="109">
        <v>3</v>
      </c>
      <c r="AG21" s="101"/>
      <c r="AH21" s="100"/>
      <c r="AI21" s="101"/>
      <c r="AJ21" s="109">
        <v>3</v>
      </c>
      <c r="AK21" s="101"/>
      <c r="AL21" s="100"/>
      <c r="AM21" s="101"/>
      <c r="AN21" s="109">
        <v>1</v>
      </c>
      <c r="AO21" s="101"/>
      <c r="AP21" s="100"/>
      <c r="AQ21" s="101"/>
      <c r="AR21" s="100"/>
      <c r="AS21" s="101"/>
      <c r="AT21" s="100"/>
      <c r="AU21" s="101"/>
      <c r="AV21" s="100"/>
      <c r="AW21" s="101"/>
      <c r="AX21" s="100"/>
      <c r="AY21" s="101"/>
      <c r="AZ21" s="100"/>
      <c r="BA21" s="101"/>
      <c r="BB21" s="100"/>
      <c r="BC21" s="101"/>
      <c r="BD21" s="100"/>
      <c r="BE21" s="101"/>
      <c r="BF21" s="100"/>
      <c r="BG21" s="107">
        <v>1</v>
      </c>
      <c r="BH21" s="109">
        <v>2</v>
      </c>
      <c r="BI21" s="101"/>
      <c r="BJ21" s="100"/>
      <c r="BK21" s="107">
        <v>1</v>
      </c>
      <c r="BL21" s="100"/>
      <c r="BM21" s="101"/>
      <c r="BN21" s="100"/>
      <c r="BO21" s="101"/>
      <c r="BP21" s="100"/>
      <c r="BQ21" s="101"/>
      <c r="BR21" s="100"/>
      <c r="BS21" s="101"/>
      <c r="BT21" s="100"/>
      <c r="BU21" s="107">
        <v>5</v>
      </c>
      <c r="BV21" s="109">
        <v>6</v>
      </c>
      <c r="BW21" s="101"/>
      <c r="BX21" s="100"/>
      <c r="BY21" s="101"/>
      <c r="BZ21" s="100"/>
      <c r="CA21" s="101"/>
      <c r="CB21" s="100"/>
      <c r="CC21" s="101"/>
      <c r="CD21" s="100"/>
      <c r="CE21" s="101"/>
      <c r="CF21" s="109">
        <v>1</v>
      </c>
      <c r="CG21" s="101"/>
      <c r="CH21" s="100"/>
      <c r="CI21" s="101">
        <f t="shared" ref="CI21:CJ21" si="17">SUM(C21,E21,G21,I21,K21,M21,O21,Q21,S21,U21,W21,Y21,AA21,AC21,AE21,AG21,AI21,AK21,AM21,AO21,AQ21,AS21,AU21,AW21,AY21,BA21,BC21,BE21,BG21,BI21,BK21,BM21,BO21,BQ21,BS21,BU21,BW21,BY21,CA21,CC21,CE21)</f>
        <v>20</v>
      </c>
      <c r="CJ21" s="100">
        <f t="shared" si="17"/>
        <v>46</v>
      </c>
    </row>
    <row r="22" spans="1:88" x14ac:dyDescent="0.2">
      <c r="A22" s="129"/>
      <c r="B22" s="98" t="s">
        <v>386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7">
        <v>1</v>
      </c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  <c r="BK22" s="101"/>
      <c r="BL22" s="100"/>
      <c r="BM22" s="101"/>
      <c r="BN22" s="100"/>
      <c r="BO22" s="101"/>
      <c r="BP22" s="100"/>
      <c r="BQ22" s="101"/>
      <c r="BR22" s="100"/>
      <c r="BS22" s="101"/>
      <c r="BT22" s="100"/>
      <c r="BU22" s="101"/>
      <c r="BV22" s="100"/>
      <c r="BW22" s="101"/>
      <c r="BX22" s="100"/>
      <c r="BY22" s="101"/>
      <c r="BZ22" s="100"/>
      <c r="CA22" s="101"/>
      <c r="CB22" s="100"/>
      <c r="CC22" s="101"/>
      <c r="CD22" s="100"/>
      <c r="CE22" s="101"/>
      <c r="CF22" s="100"/>
      <c r="CG22" s="101"/>
      <c r="CH22" s="100"/>
      <c r="CI22" s="101">
        <f t="shared" ref="CI22:CJ22" si="18">SUM(C22,E22,G22,I22,K22,M22,O22,Q22,S22,U22,W22,Y22,AA22,AC22,AE22,AG22,AI22,AK22,AM22,AO22,AQ22,AS22,AU22,AW22,AY22,BA22,BC22,BE22,BG22,BI22,BK22,BM22,BO22,BQ22,BS22,BU22,BW22,BY22,CA22,CC22,CE22)</f>
        <v>1</v>
      </c>
      <c r="CJ22" s="100">
        <f t="shared" si="18"/>
        <v>0</v>
      </c>
    </row>
    <row r="23" spans="1:88" x14ac:dyDescent="0.2">
      <c r="A23" s="129"/>
      <c r="B23" s="98" t="s">
        <v>387</v>
      </c>
      <c r="C23" s="101"/>
      <c r="D23" s="100"/>
      <c r="E23" s="101"/>
      <c r="F23" s="100"/>
      <c r="G23" s="101"/>
      <c r="H23" s="100"/>
      <c r="I23" s="101"/>
      <c r="J23" s="109">
        <v>2</v>
      </c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7">
        <v>1</v>
      </c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7">
        <v>1</v>
      </c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  <c r="BK23" s="101"/>
      <c r="BL23" s="100"/>
      <c r="BM23" s="101"/>
      <c r="BN23" s="100"/>
      <c r="BO23" s="101"/>
      <c r="BP23" s="100"/>
      <c r="BQ23" s="101"/>
      <c r="BR23" s="100"/>
      <c r="BS23" s="101"/>
      <c r="BT23" s="100"/>
      <c r="BU23" s="101"/>
      <c r="BV23" s="100"/>
      <c r="BW23" s="101"/>
      <c r="BX23" s="100"/>
      <c r="BY23" s="101"/>
      <c r="BZ23" s="100"/>
      <c r="CA23" s="101"/>
      <c r="CB23" s="100"/>
      <c r="CC23" s="101"/>
      <c r="CD23" s="100"/>
      <c r="CE23" s="101"/>
      <c r="CF23" s="100"/>
      <c r="CG23" s="101"/>
      <c r="CH23" s="100"/>
      <c r="CI23" s="101">
        <f t="shared" ref="CI23:CJ23" si="19">SUM(C23,E23,G23,I23,K23,M23,O23,Q23,S23,U23,W23,Y23,AA23,AC23,AE23,AG23,AI23,AK23,AM23,AO23,AQ23,AS23,AU23,AW23,AY23,BA23,BC23,BE23,BG23,BI23,BK23,BM23,BO23,BQ23,BS23,BU23,BW23,BY23,CA23,CC23,CE23)</f>
        <v>2</v>
      </c>
      <c r="CJ23" s="100">
        <f t="shared" si="19"/>
        <v>2</v>
      </c>
    </row>
    <row r="24" spans="1:88" x14ac:dyDescent="0.2">
      <c r="A24" s="129"/>
      <c r="B24" s="98" t="s">
        <v>388</v>
      </c>
      <c r="C24" s="107">
        <v>3</v>
      </c>
      <c r="D24" s="100"/>
      <c r="E24" s="101"/>
      <c r="F24" s="100"/>
      <c r="G24" s="101"/>
      <c r="H24" s="100"/>
      <c r="I24" s="101"/>
      <c r="J24" s="100"/>
      <c r="K24" s="107">
        <v>2</v>
      </c>
      <c r="L24" s="100"/>
      <c r="M24" s="101"/>
      <c r="N24" s="100"/>
      <c r="O24" s="101"/>
      <c r="P24" s="100"/>
      <c r="Q24" s="107">
        <v>1</v>
      </c>
      <c r="R24" s="100"/>
      <c r="S24" s="107">
        <v>6</v>
      </c>
      <c r="T24" s="100"/>
      <c r="U24" s="107">
        <v>3</v>
      </c>
      <c r="V24" s="100"/>
      <c r="W24" s="107">
        <v>1</v>
      </c>
      <c r="X24" s="100"/>
      <c r="Y24" s="107">
        <v>3</v>
      </c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7">
        <v>2</v>
      </c>
      <c r="AL24" s="100"/>
      <c r="AM24" s="107">
        <v>7</v>
      </c>
      <c r="AN24" s="100"/>
      <c r="AO24" s="101"/>
      <c r="AP24" s="100"/>
      <c r="AQ24" s="107">
        <v>4</v>
      </c>
      <c r="AR24" s="100"/>
      <c r="AS24" s="101"/>
      <c r="AT24" s="100"/>
      <c r="AU24" s="107">
        <v>1</v>
      </c>
      <c r="AV24" s="100"/>
      <c r="AW24" s="101"/>
      <c r="AX24" s="100"/>
      <c r="AY24" s="101"/>
      <c r="AZ24" s="100"/>
      <c r="BA24" s="101"/>
      <c r="BB24" s="100"/>
      <c r="BC24" s="101"/>
      <c r="BD24" s="100"/>
      <c r="BE24" s="101"/>
      <c r="BF24" s="100"/>
      <c r="BG24" s="101"/>
      <c r="BH24" s="100"/>
      <c r="BI24" s="107">
        <v>2</v>
      </c>
      <c r="BJ24" s="100"/>
      <c r="BK24" s="101"/>
      <c r="BL24" s="100"/>
      <c r="BM24" s="101"/>
      <c r="BN24" s="100"/>
      <c r="BO24" s="107">
        <v>1</v>
      </c>
      <c r="BP24" s="100"/>
      <c r="BQ24" s="101"/>
      <c r="BR24" s="100"/>
      <c r="BS24" s="101"/>
      <c r="BT24" s="100"/>
      <c r="BU24" s="101"/>
      <c r="BV24" s="100"/>
      <c r="BW24" s="101"/>
      <c r="BX24" s="100"/>
      <c r="BY24" s="101"/>
      <c r="BZ24" s="100"/>
      <c r="CA24" s="107">
        <v>1</v>
      </c>
      <c r="CB24" s="100"/>
      <c r="CC24" s="101"/>
      <c r="CD24" s="100"/>
      <c r="CE24" s="101"/>
      <c r="CF24" s="100"/>
      <c r="CG24" s="101"/>
      <c r="CH24" s="100"/>
      <c r="CI24" s="101">
        <f t="shared" ref="CI24:CJ24" si="20">SUM(C24,E24,G24,I24,K24,M24,O24,Q24,S24,U24,W24,Y24,AA24,AC24,AE24,AG24,AI24,AK24,AM24,AO24,AQ24,AS24,AU24,AW24,AY24,BA24,BC24,BE24,BG24,BI24,BK24,BM24,BO24,BQ24,BS24,BU24,BW24,BY24,CA24,CC24,CE24)</f>
        <v>37</v>
      </c>
      <c r="CJ24" s="100">
        <f t="shared" si="20"/>
        <v>0</v>
      </c>
    </row>
    <row r="25" spans="1:88" x14ac:dyDescent="0.2">
      <c r="A25" s="129"/>
      <c r="B25" s="98" t="s">
        <v>389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9">
        <v>1</v>
      </c>
      <c r="AE25" s="101"/>
      <c r="AF25" s="100"/>
      <c r="AG25" s="101"/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7">
        <v>1</v>
      </c>
      <c r="AZ25" s="100"/>
      <c r="BA25" s="101"/>
      <c r="BB25" s="100"/>
      <c r="BC25" s="101"/>
      <c r="BD25" s="100"/>
      <c r="BE25" s="107">
        <v>1</v>
      </c>
      <c r="BF25" s="100"/>
      <c r="BG25" s="101"/>
      <c r="BH25" s="100"/>
      <c r="BI25" s="101"/>
      <c r="BJ25" s="100"/>
      <c r="BK25" s="101"/>
      <c r="BL25" s="100"/>
      <c r="BM25" s="101"/>
      <c r="BN25" s="100"/>
      <c r="BO25" s="101"/>
      <c r="BP25" s="100"/>
      <c r="BQ25" s="101"/>
      <c r="BR25" s="100"/>
      <c r="BS25" s="101"/>
      <c r="BT25" s="100"/>
      <c r="BU25" s="101"/>
      <c r="BV25" s="100"/>
      <c r="BW25" s="101"/>
      <c r="BX25" s="100"/>
      <c r="BY25" s="101"/>
      <c r="BZ25" s="100"/>
      <c r="CA25" s="101"/>
      <c r="CB25" s="100"/>
      <c r="CC25" s="101"/>
      <c r="CD25" s="100"/>
      <c r="CE25" s="101"/>
      <c r="CF25" s="100"/>
      <c r="CG25" s="101"/>
      <c r="CH25" s="100"/>
      <c r="CI25" s="101">
        <f t="shared" ref="CI25:CJ25" si="21">SUM(C25,E25,G25,I25,K25,M25,O25,Q25,S25,U25,W25,Y25,AA25,AC25,AE25,AG25,AI25,AK25,AM25,AO25,AQ25,AS25,AU25,AW25,AY25,BA25,BC25,BE25,BG25,BI25,BK25,BM25,BO25,BQ25,BS25,BU25,BW25,BY25,CA25,CC25,CE25)</f>
        <v>2</v>
      </c>
      <c r="CJ25" s="100">
        <f t="shared" si="21"/>
        <v>1</v>
      </c>
    </row>
    <row r="26" spans="1:88" x14ac:dyDescent="0.2">
      <c r="A26" s="130"/>
      <c r="B26" s="103" t="s">
        <v>390</v>
      </c>
      <c r="C26" s="101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1"/>
      <c r="AB26" s="100"/>
      <c r="AC26" s="101"/>
      <c r="AD26" s="100"/>
      <c r="AE26" s="101"/>
      <c r="AF26" s="100"/>
      <c r="AG26" s="101"/>
      <c r="AH26" s="100"/>
      <c r="AI26" s="101"/>
      <c r="AJ26" s="100"/>
      <c r="AK26" s="101"/>
      <c r="AL26" s="100"/>
      <c r="AM26" s="101"/>
      <c r="AN26" s="100"/>
      <c r="AO26" s="101"/>
      <c r="AP26" s="100"/>
      <c r="AQ26" s="101"/>
      <c r="AR26" s="100"/>
      <c r="AS26" s="101"/>
      <c r="AT26" s="100"/>
      <c r="AU26" s="101"/>
      <c r="AV26" s="100"/>
      <c r="AW26" s="101"/>
      <c r="AX26" s="100"/>
      <c r="AY26" s="101"/>
      <c r="AZ26" s="100"/>
      <c r="BA26" s="101"/>
      <c r="BB26" s="100"/>
      <c r="BC26" s="101"/>
      <c r="BD26" s="100"/>
      <c r="BE26" s="101"/>
      <c r="BF26" s="100"/>
      <c r="BG26" s="101"/>
      <c r="BH26" s="100"/>
      <c r="BI26" s="101"/>
      <c r="BJ26" s="100"/>
      <c r="BK26" s="101"/>
      <c r="BL26" s="100"/>
      <c r="BM26" s="101"/>
      <c r="BN26" s="100"/>
      <c r="BO26" s="101"/>
      <c r="BP26" s="100"/>
      <c r="BQ26" s="101"/>
      <c r="BR26" s="100"/>
      <c r="BS26" s="101"/>
      <c r="BT26" s="100"/>
      <c r="BU26" s="101"/>
      <c r="BV26" s="100"/>
      <c r="BW26" s="107">
        <v>3</v>
      </c>
      <c r="BX26" s="100"/>
      <c r="BY26" s="101"/>
      <c r="BZ26" s="100"/>
      <c r="CA26" s="101"/>
      <c r="CB26" s="100"/>
      <c r="CC26" s="101"/>
      <c r="CD26" s="100"/>
      <c r="CE26" s="101"/>
      <c r="CF26" s="100"/>
      <c r="CG26" s="101"/>
      <c r="CH26" s="100"/>
      <c r="CI26" s="101">
        <f t="shared" ref="CI26:CJ26" si="22">SUM(C26,E26,G26,I26,K26,M26,O26,Q26,S26,U26,W26,Y26,AA26,AC26,AE26,AG26,AI26,AK26,AM26,AO26,AQ26,AS26,AU26,AW26,AY26,BA26,BC26,BE26,BG26,BI26,BK26,BM26,BO26,BQ26,BS26,BU26,BW26,BY26,CA26,CC26,CE26)</f>
        <v>3</v>
      </c>
      <c r="CJ26" s="100">
        <f t="shared" si="22"/>
        <v>0</v>
      </c>
    </row>
    <row r="27" spans="1:88" x14ac:dyDescent="0.2">
      <c r="A27" s="143" t="s">
        <v>33</v>
      </c>
      <c r="B27" s="98" t="s">
        <v>391</v>
      </c>
      <c r="C27" s="104"/>
      <c r="D27" s="105"/>
      <c r="E27" s="104"/>
      <c r="F27" s="105"/>
      <c r="G27" s="104"/>
      <c r="H27" s="105"/>
      <c r="I27" s="104"/>
      <c r="J27" s="105"/>
      <c r="K27" s="104"/>
      <c r="L27" s="105"/>
      <c r="M27" s="104"/>
      <c r="N27" s="105"/>
      <c r="O27" s="104"/>
      <c r="P27" s="105"/>
      <c r="Q27" s="104"/>
      <c r="R27" s="105"/>
      <c r="S27" s="104"/>
      <c r="T27" s="105"/>
      <c r="U27" s="104"/>
      <c r="V27" s="105"/>
      <c r="W27" s="104"/>
      <c r="X27" s="105"/>
      <c r="Y27" s="104"/>
      <c r="Z27" s="105"/>
      <c r="AA27" s="104"/>
      <c r="AB27" s="105"/>
      <c r="AC27" s="104"/>
      <c r="AD27" s="105"/>
      <c r="AE27" s="104"/>
      <c r="AF27" s="105"/>
      <c r="AG27" s="104"/>
      <c r="AH27" s="105"/>
      <c r="AI27" s="104"/>
      <c r="AJ27" s="105"/>
      <c r="AK27" s="104"/>
      <c r="AL27" s="105"/>
      <c r="AM27" s="104"/>
      <c r="AN27" s="105"/>
      <c r="AO27" s="104"/>
      <c r="AP27" s="105"/>
      <c r="AQ27" s="104"/>
      <c r="AR27" s="105"/>
      <c r="AS27" s="104"/>
      <c r="AT27" s="105"/>
      <c r="AU27" s="104"/>
      <c r="AV27" s="105"/>
      <c r="AW27" s="104"/>
      <c r="AX27" s="105"/>
      <c r="AY27" s="104"/>
      <c r="AZ27" s="105"/>
      <c r="BA27" s="104"/>
      <c r="BB27" s="105"/>
      <c r="BC27" s="104"/>
      <c r="BD27" s="105"/>
      <c r="BE27" s="104"/>
      <c r="BF27" s="105"/>
      <c r="BG27" s="104"/>
      <c r="BH27" s="105"/>
      <c r="BI27" s="104"/>
      <c r="BJ27" s="105"/>
      <c r="BK27" s="104"/>
      <c r="BL27" s="105"/>
      <c r="BM27" s="104"/>
      <c r="BN27" s="105"/>
      <c r="BO27" s="104"/>
      <c r="BP27" s="105"/>
      <c r="BQ27" s="104"/>
      <c r="BR27" s="105"/>
      <c r="BS27" s="104"/>
      <c r="BT27" s="105"/>
      <c r="BU27" s="104"/>
      <c r="BV27" s="105"/>
      <c r="BW27" s="104"/>
      <c r="BX27" s="105"/>
      <c r="BY27" s="104"/>
      <c r="BZ27" s="105"/>
      <c r="CA27" s="104"/>
      <c r="CB27" s="105"/>
      <c r="CC27" s="104"/>
      <c r="CD27" s="105"/>
      <c r="CE27" s="104"/>
      <c r="CF27" s="105"/>
      <c r="CG27" s="104"/>
      <c r="CH27" s="105"/>
      <c r="CI27" s="101">
        <f t="shared" ref="CI27:CJ27" si="23">SUM(C27,E27,G27,I27,K27,M27,O27,Q27,S27,U27,W27,Y27,AA27,AC27,AE27,AG27,AI27,AK27,AM27,AO27,AQ27,AS27,AU27,AW27,AY27,BA27,BC27,BE27,BG27,BI27,BK27,BM27,BO27,BQ27,BS27,BU27,BW27,BY27,CA27,CC27,CE27)</f>
        <v>0</v>
      </c>
      <c r="CJ27" s="100">
        <f t="shared" si="23"/>
        <v>0</v>
      </c>
    </row>
    <row r="28" spans="1:88" x14ac:dyDescent="0.2">
      <c r="A28" s="129"/>
      <c r="B28" s="98" t="s">
        <v>392</v>
      </c>
      <c r="C28" s="101"/>
      <c r="D28" s="100"/>
      <c r="E28" s="101"/>
      <c r="F28" s="109">
        <v>1</v>
      </c>
      <c r="G28" s="101"/>
      <c r="H28" s="100"/>
      <c r="I28" s="101"/>
      <c r="J28" s="100"/>
      <c r="K28" s="101"/>
      <c r="L28" s="109">
        <v>1</v>
      </c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7">
        <v>1</v>
      </c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  <c r="BK28" s="101"/>
      <c r="BL28" s="100"/>
      <c r="BM28" s="101"/>
      <c r="BN28" s="100"/>
      <c r="BO28" s="101"/>
      <c r="BP28" s="100"/>
      <c r="BQ28" s="101"/>
      <c r="BR28" s="100"/>
      <c r="BS28" s="101"/>
      <c r="BT28" s="100"/>
      <c r="BU28" s="101"/>
      <c r="BV28" s="100"/>
      <c r="BW28" s="101"/>
      <c r="BX28" s="100"/>
      <c r="BY28" s="101"/>
      <c r="BZ28" s="100"/>
      <c r="CA28" s="101"/>
      <c r="CB28" s="100"/>
      <c r="CC28" s="101"/>
      <c r="CD28" s="100"/>
      <c r="CE28" s="101"/>
      <c r="CF28" s="100"/>
      <c r="CG28" s="101"/>
      <c r="CH28" s="100"/>
      <c r="CI28" s="101">
        <f t="shared" ref="CI28:CJ28" si="24">SUM(C28,E28,G28,I28,K28,M28,O28,Q28,S28,U28,W28,Y28,AA28,AC28,AE28,AG28,AI28,AK28,AM28,AO28,AQ28,AS28,AU28,AW28,AY28,BA28,BC28,BE28,BG28,BI28,BK28,BM28,BO28,BQ28,BS28,BU28,BW28,BY28,CA28,CC28,CE28)</f>
        <v>1</v>
      </c>
      <c r="CJ28" s="100">
        <f t="shared" si="24"/>
        <v>2</v>
      </c>
    </row>
    <row r="29" spans="1:88" x14ac:dyDescent="0.2">
      <c r="A29" s="129"/>
      <c r="B29" s="98" t="s">
        <v>393</v>
      </c>
      <c r="C29" s="101"/>
      <c r="D29" s="100"/>
      <c r="E29" s="101"/>
      <c r="F29" s="100"/>
      <c r="G29" s="101"/>
      <c r="H29" s="109">
        <v>1</v>
      </c>
      <c r="I29" s="101"/>
      <c r="J29" s="109">
        <v>1</v>
      </c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1"/>
      <c r="AB29" s="109">
        <v>3</v>
      </c>
      <c r="AC29" s="101"/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1"/>
      <c r="BB29" s="100"/>
      <c r="BC29" s="101"/>
      <c r="BD29" s="100"/>
      <c r="BE29" s="101"/>
      <c r="BF29" s="100"/>
      <c r="BG29" s="101"/>
      <c r="BH29" s="100"/>
      <c r="BI29" s="101"/>
      <c r="BJ29" s="100"/>
      <c r="BK29" s="101"/>
      <c r="BL29" s="100"/>
      <c r="BM29" s="101"/>
      <c r="BN29" s="100"/>
      <c r="BO29" s="101"/>
      <c r="BP29" s="100"/>
      <c r="BQ29" s="101"/>
      <c r="BR29" s="100"/>
      <c r="BS29" s="101"/>
      <c r="BT29" s="100"/>
      <c r="BU29" s="101"/>
      <c r="BV29" s="100"/>
      <c r="BW29" s="101"/>
      <c r="BX29" s="100"/>
      <c r="BY29" s="101"/>
      <c r="BZ29" s="109">
        <v>1</v>
      </c>
      <c r="CA29" s="101"/>
      <c r="CB29" s="100"/>
      <c r="CC29" s="101"/>
      <c r="CD29" s="100"/>
      <c r="CE29" s="101"/>
      <c r="CF29" s="100"/>
      <c r="CG29" s="101"/>
      <c r="CH29" s="100"/>
      <c r="CI29" s="101">
        <f t="shared" ref="CI29:CJ29" si="25">SUM(C29,E29,G29,I29,K29,M29,O29,Q29,S29,U29,W29,Y29,AA29,AC29,AE29,AG29,AI29,AK29,AM29,AO29,AQ29,AS29,AU29,AW29,AY29,BA29,BC29,BE29,BG29,BI29,BK29,BM29,BO29,BQ29,BS29,BU29,BW29,BY29,CA29,CC29,CE29)</f>
        <v>0</v>
      </c>
      <c r="CJ29" s="100">
        <f t="shared" si="25"/>
        <v>6</v>
      </c>
    </row>
    <row r="30" spans="1:88" x14ac:dyDescent="0.2">
      <c r="A30" s="129"/>
      <c r="B30" s="98" t="s">
        <v>394</v>
      </c>
      <c r="C30" s="101"/>
      <c r="D30" s="109">
        <v>1</v>
      </c>
      <c r="E30" s="101"/>
      <c r="F30" s="100"/>
      <c r="G30" s="101"/>
      <c r="H30" s="100"/>
      <c r="I30" s="101"/>
      <c r="J30" s="100"/>
      <c r="K30" s="101"/>
      <c r="L30" s="109">
        <v>19</v>
      </c>
      <c r="M30" s="101"/>
      <c r="N30" s="109">
        <v>2</v>
      </c>
      <c r="O30" s="101"/>
      <c r="P30" s="109">
        <v>5</v>
      </c>
      <c r="Q30" s="101"/>
      <c r="R30" s="100"/>
      <c r="S30" s="101"/>
      <c r="T30" s="100"/>
      <c r="U30" s="101"/>
      <c r="V30" s="109">
        <v>2</v>
      </c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9">
        <v>1</v>
      </c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9">
        <v>1</v>
      </c>
      <c r="BG30" s="101"/>
      <c r="BH30" s="100"/>
      <c r="BI30" s="101"/>
      <c r="BJ30" s="100"/>
      <c r="BK30" s="101"/>
      <c r="BL30" s="109">
        <v>1</v>
      </c>
      <c r="BM30" s="101"/>
      <c r="BN30" s="100"/>
      <c r="BO30" s="101"/>
      <c r="BP30" s="109">
        <v>3</v>
      </c>
      <c r="BQ30" s="101"/>
      <c r="BR30" s="100"/>
      <c r="BS30" s="101"/>
      <c r="BT30" s="109">
        <v>1</v>
      </c>
      <c r="BU30" s="101"/>
      <c r="BV30" s="100"/>
      <c r="BW30" s="101"/>
      <c r="BX30" s="100"/>
      <c r="BY30" s="101"/>
      <c r="BZ30" s="100"/>
      <c r="CA30" s="101"/>
      <c r="CB30" s="100"/>
      <c r="CC30" s="101"/>
      <c r="CD30" s="100"/>
      <c r="CE30" s="101"/>
      <c r="CF30" s="109">
        <v>1</v>
      </c>
      <c r="CG30" s="101"/>
      <c r="CH30" s="100"/>
      <c r="CI30" s="101">
        <f t="shared" ref="CI30:CJ30" si="26">SUM(C30,E30,G30,I30,K30,M30,O30,Q30,S30,U30,W30,Y30,AA30,AC30,AE30,AG30,AI30,AK30,AM30,AO30,AQ30,AS30,AU30,AW30,AY30,BA30,BC30,BE30,BG30,BI30,BK30,BM30,BO30,BQ30,BS30,BU30,BW30,BY30,CA30,CC30,CE30)</f>
        <v>0</v>
      </c>
      <c r="CJ30" s="100">
        <f t="shared" si="26"/>
        <v>37</v>
      </c>
    </row>
    <row r="31" spans="1:88" x14ac:dyDescent="0.2">
      <c r="A31" s="129"/>
      <c r="B31" s="98" t="s">
        <v>395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  <c r="BK31" s="101"/>
      <c r="BL31" s="100"/>
      <c r="BM31" s="101"/>
      <c r="BN31" s="100"/>
      <c r="BO31" s="101"/>
      <c r="BP31" s="100"/>
      <c r="BQ31" s="101"/>
      <c r="BR31" s="100"/>
      <c r="BS31" s="101"/>
      <c r="BT31" s="100"/>
      <c r="BU31" s="101"/>
      <c r="BV31" s="100"/>
      <c r="BW31" s="101"/>
      <c r="BX31" s="100"/>
      <c r="BY31" s="101"/>
      <c r="BZ31" s="100"/>
      <c r="CA31" s="101"/>
      <c r="CB31" s="100"/>
      <c r="CC31" s="101"/>
      <c r="CD31" s="100"/>
      <c r="CE31" s="101"/>
      <c r="CF31" s="100"/>
      <c r="CG31" s="101"/>
      <c r="CH31" s="100"/>
      <c r="CI31" s="101">
        <f t="shared" ref="CI31:CJ31" si="27">SUM(C31,E31,G31,I31,K31,M31,O31,Q31,S31,U31,W31,Y31,AA31,AC31,AE31,AG31,AI31,AK31,AM31,AO31,AQ31,AS31,AU31,AW31,AY31,BA31,BC31,BE31,BG31,BI31,BK31,BM31,BO31,BQ31,BS31,BU31,BW31,BY31,CA31,CC31,CE31)</f>
        <v>0</v>
      </c>
      <c r="CJ31" s="100">
        <f t="shared" si="27"/>
        <v>0</v>
      </c>
    </row>
    <row r="32" spans="1:88" x14ac:dyDescent="0.2">
      <c r="A32" s="129"/>
      <c r="B32" s="98" t="s">
        <v>396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1"/>
      <c r="BJ32" s="100"/>
      <c r="BK32" s="101"/>
      <c r="BL32" s="100"/>
      <c r="BM32" s="101"/>
      <c r="BN32" s="100"/>
      <c r="BO32" s="101"/>
      <c r="BP32" s="100"/>
      <c r="BQ32" s="101"/>
      <c r="BR32" s="100"/>
      <c r="BS32" s="101"/>
      <c r="BT32" s="100"/>
      <c r="BU32" s="101"/>
      <c r="BV32" s="100"/>
      <c r="BW32" s="101"/>
      <c r="BX32" s="100"/>
      <c r="BY32" s="101"/>
      <c r="BZ32" s="100"/>
      <c r="CA32" s="101"/>
      <c r="CB32" s="100"/>
      <c r="CC32" s="101"/>
      <c r="CD32" s="100"/>
      <c r="CE32" s="101"/>
      <c r="CF32" s="100"/>
      <c r="CG32" s="101"/>
      <c r="CH32" s="100"/>
      <c r="CI32" s="101">
        <f t="shared" ref="CI32:CJ32" si="28">SUM(C32,E32,G32,I32,K32,M32,O32,Q32,S32,U32,W32,Y32,AA32,AC32,AE32,AG32,AI32,AK32,AM32,AO32,AQ32,AS32,AU32,AW32,AY32,BA32,BC32,BE32,BG32,BI32,BK32,BM32,BO32,BQ32,BS32,BU32,BW32,BY32,CA32,CC32,CE32)</f>
        <v>0</v>
      </c>
      <c r="CJ32" s="100">
        <f t="shared" si="28"/>
        <v>0</v>
      </c>
    </row>
    <row r="33" spans="1:88" x14ac:dyDescent="0.2">
      <c r="A33" s="129"/>
      <c r="B33" s="98" t="s">
        <v>397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9">
        <v>1</v>
      </c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9">
        <v>1</v>
      </c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  <c r="BK33" s="101"/>
      <c r="BL33" s="100"/>
      <c r="BM33" s="101"/>
      <c r="BN33" s="100"/>
      <c r="BO33" s="101"/>
      <c r="BP33" s="100"/>
      <c r="BQ33" s="101"/>
      <c r="BR33" s="100"/>
      <c r="BS33" s="101"/>
      <c r="BT33" s="100"/>
      <c r="BU33" s="101"/>
      <c r="BV33" s="100"/>
      <c r="BW33" s="101"/>
      <c r="BX33" s="100"/>
      <c r="BY33" s="101"/>
      <c r="BZ33" s="100"/>
      <c r="CA33" s="101"/>
      <c r="CB33" s="100"/>
      <c r="CC33" s="101"/>
      <c r="CD33" s="100"/>
      <c r="CE33" s="101"/>
      <c r="CF33" s="100"/>
      <c r="CG33" s="101"/>
      <c r="CH33" s="100"/>
      <c r="CI33" s="101">
        <f t="shared" ref="CI33:CJ33" si="29">SUM(C33,E33,G33,I33,K33,M33,O33,Q33,S33,U33,W33,Y33,AA33,AC33,AE33,AG33,AI33,AK33,AM33,AO33,AQ33,AS33,AU33,AW33,AY33,BA33,BC33,BE33,BG33,BI33,BK33,BM33,BO33,BQ33,BS33,BU33,BW33,BY33,CA33,CC33,CE33)</f>
        <v>0</v>
      </c>
      <c r="CJ33" s="100">
        <f t="shared" si="29"/>
        <v>2</v>
      </c>
    </row>
    <row r="34" spans="1:88" x14ac:dyDescent="0.2">
      <c r="A34" s="130"/>
      <c r="B34" s="103" t="s">
        <v>398</v>
      </c>
      <c r="C34" s="101"/>
      <c r="D34" s="100"/>
      <c r="E34" s="101"/>
      <c r="F34" s="109">
        <v>1</v>
      </c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100"/>
      <c r="W34" s="101"/>
      <c r="X34" s="100"/>
      <c r="Y34" s="101"/>
      <c r="Z34" s="100"/>
      <c r="AA34" s="101"/>
      <c r="AB34" s="100"/>
      <c r="AC34" s="101"/>
      <c r="AD34" s="100"/>
      <c r="AE34" s="101"/>
      <c r="AF34" s="100"/>
      <c r="AG34" s="101"/>
      <c r="AH34" s="100"/>
      <c r="AI34" s="101"/>
      <c r="AJ34" s="100"/>
      <c r="AK34" s="101"/>
      <c r="AL34" s="100"/>
      <c r="AM34" s="101"/>
      <c r="AN34" s="100"/>
      <c r="AO34" s="101"/>
      <c r="AP34" s="100"/>
      <c r="AQ34" s="101"/>
      <c r="AR34" s="100"/>
      <c r="AS34" s="101"/>
      <c r="AT34" s="100"/>
      <c r="AU34" s="101"/>
      <c r="AV34" s="100"/>
      <c r="AW34" s="101"/>
      <c r="AX34" s="100"/>
      <c r="AY34" s="101"/>
      <c r="AZ34" s="100"/>
      <c r="BA34" s="101"/>
      <c r="BB34" s="100"/>
      <c r="BC34" s="101"/>
      <c r="BD34" s="100"/>
      <c r="BE34" s="101"/>
      <c r="BF34" s="100"/>
      <c r="BG34" s="101"/>
      <c r="BH34" s="109">
        <v>1</v>
      </c>
      <c r="BI34" s="101"/>
      <c r="BJ34" s="100"/>
      <c r="BK34" s="101"/>
      <c r="BL34" s="100"/>
      <c r="BM34" s="101"/>
      <c r="BN34" s="100"/>
      <c r="BO34" s="101"/>
      <c r="BP34" s="100"/>
      <c r="BQ34" s="101"/>
      <c r="BR34" s="100"/>
      <c r="BS34" s="101"/>
      <c r="BT34" s="100"/>
      <c r="BU34" s="101"/>
      <c r="BV34" s="100"/>
      <c r="BW34" s="101"/>
      <c r="BX34" s="100"/>
      <c r="BY34" s="101"/>
      <c r="BZ34" s="100"/>
      <c r="CA34" s="101"/>
      <c r="CB34" s="100"/>
      <c r="CC34" s="101"/>
      <c r="CD34" s="100"/>
      <c r="CE34" s="101"/>
      <c r="CF34" s="100"/>
      <c r="CG34" s="101"/>
      <c r="CH34" s="100"/>
      <c r="CI34" s="101">
        <f t="shared" ref="CI34:CJ34" si="30">SUM(C34,E34,G34,I34,K34,M34,O34,Q34,S34,U34,W34,Y34,AA34,AC34,AE34,AG34,AI34,AK34,AM34,AO34,AQ34,AS34,AU34,AW34,AY34,BA34,BC34,BE34,BG34,BI34,BK34,BM34,BO34,BQ34,BS34,BU34,BW34,BY34,CA34,CC34,CE34)</f>
        <v>0</v>
      </c>
      <c r="CJ34" s="100">
        <f t="shared" si="30"/>
        <v>2</v>
      </c>
    </row>
    <row r="35" spans="1:88" x14ac:dyDescent="0.2">
      <c r="A35" s="143" t="s">
        <v>42</v>
      </c>
      <c r="B35" s="109" t="s">
        <v>399</v>
      </c>
      <c r="C35" s="104"/>
      <c r="D35" s="105"/>
      <c r="E35" s="104"/>
      <c r="F35" s="105"/>
      <c r="G35" s="104"/>
      <c r="H35" s="105"/>
      <c r="I35" s="104"/>
      <c r="J35" s="105"/>
      <c r="K35" s="104"/>
      <c r="L35" s="105"/>
      <c r="M35" s="104"/>
      <c r="N35" s="105"/>
      <c r="O35" s="104"/>
      <c r="P35" s="105"/>
      <c r="Q35" s="104"/>
      <c r="R35" s="105"/>
      <c r="S35" s="104"/>
      <c r="T35" s="105"/>
      <c r="U35" s="104"/>
      <c r="V35" s="105"/>
      <c r="W35" s="104"/>
      <c r="X35" s="105"/>
      <c r="Y35" s="104"/>
      <c r="Z35" s="105"/>
      <c r="AA35" s="104"/>
      <c r="AB35" s="105"/>
      <c r="AC35" s="104"/>
      <c r="AD35" s="105"/>
      <c r="AE35" s="104"/>
      <c r="AF35" s="105"/>
      <c r="AG35" s="110">
        <v>3</v>
      </c>
      <c r="AH35" s="105"/>
      <c r="AI35" s="104"/>
      <c r="AJ35" s="105"/>
      <c r="AK35" s="104"/>
      <c r="AL35" s="105"/>
      <c r="AM35" s="104"/>
      <c r="AN35" s="105"/>
      <c r="AO35" s="104"/>
      <c r="AP35" s="105"/>
      <c r="AQ35" s="104"/>
      <c r="AR35" s="112">
        <v>3</v>
      </c>
      <c r="AS35" s="104"/>
      <c r="AT35" s="105"/>
      <c r="AU35" s="104"/>
      <c r="AV35" s="105"/>
      <c r="AW35" s="104"/>
      <c r="AX35" s="105"/>
      <c r="AY35" s="104"/>
      <c r="AZ35" s="105"/>
      <c r="BA35" s="104"/>
      <c r="BB35" s="105"/>
      <c r="BC35" s="104"/>
      <c r="BD35" s="105"/>
      <c r="BE35" s="104"/>
      <c r="BF35" s="105"/>
      <c r="BG35" s="104"/>
      <c r="BH35" s="105"/>
      <c r="BI35" s="104"/>
      <c r="BJ35" s="105"/>
      <c r="BK35" s="104"/>
      <c r="BL35" s="105"/>
      <c r="BM35" s="104"/>
      <c r="BN35" s="105"/>
      <c r="BO35" s="104"/>
      <c r="BP35" s="105"/>
      <c r="BQ35" s="104"/>
      <c r="BR35" s="105"/>
      <c r="BS35" s="104"/>
      <c r="BT35" s="105"/>
      <c r="BU35" s="104"/>
      <c r="BV35" s="105"/>
      <c r="BW35" s="104"/>
      <c r="BX35" s="105"/>
      <c r="BY35" s="104"/>
      <c r="BZ35" s="105"/>
      <c r="CA35" s="104"/>
      <c r="CB35" s="105"/>
      <c r="CC35" s="104"/>
      <c r="CD35" s="105"/>
      <c r="CE35" s="104"/>
      <c r="CF35" s="105"/>
      <c r="CG35" s="104"/>
      <c r="CH35" s="105"/>
      <c r="CI35" s="101">
        <f t="shared" ref="CI35:CJ35" si="31">SUM(C35,E35,G35,I35,K35,M35,O35,Q35,S35,U35,W35,Y35,AA35,AC35,AE35,AG35,AI35,AK35,AM35,AO35,AQ35,AS35,AU35,AW35,AY35,BA35,BC35,BE35,BG35,BI35,BK35,BM35,BO35,BQ35,BS35,BU35,BW35,BY35,CA35,CC35,CE35)</f>
        <v>3</v>
      </c>
      <c r="CJ35" s="100">
        <f t="shared" si="31"/>
        <v>3</v>
      </c>
    </row>
    <row r="36" spans="1:88" x14ac:dyDescent="0.2">
      <c r="A36" s="129"/>
      <c r="B36" s="109" t="s">
        <v>400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7">
        <v>1</v>
      </c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  <c r="BK36" s="101"/>
      <c r="BL36" s="100"/>
      <c r="BM36" s="101"/>
      <c r="BN36" s="100"/>
      <c r="BO36" s="101"/>
      <c r="BP36" s="100"/>
      <c r="BQ36" s="101"/>
      <c r="BR36" s="100"/>
      <c r="BS36" s="101"/>
      <c r="BT36" s="100"/>
      <c r="BU36" s="101"/>
      <c r="BV36" s="100"/>
      <c r="BW36" s="101"/>
      <c r="BX36" s="100"/>
      <c r="BY36" s="101"/>
      <c r="BZ36" s="100"/>
      <c r="CA36" s="101"/>
      <c r="CB36" s="100"/>
      <c r="CC36" s="101"/>
      <c r="CD36" s="100"/>
      <c r="CE36" s="101"/>
      <c r="CF36" s="100"/>
      <c r="CG36" s="101"/>
      <c r="CH36" s="100"/>
      <c r="CI36" s="101">
        <f t="shared" ref="CI36:CJ36" si="32">SUM(C36,E36,G36,I36,K36,M36,O36,Q36,S36,U36,W36,Y36,AA36,AC36,AE36,AG36,AI36,AK36,AM36,AO36,AQ36,AS36,AU36,AW36,AY36,BA36,BC36,BE36,BG36,BI36,BK36,BM36,BO36,BQ36,BS36,BU36,BW36,BY36,CA36,CC36,CE36)</f>
        <v>1</v>
      </c>
      <c r="CJ36" s="100">
        <f t="shared" si="32"/>
        <v>0</v>
      </c>
    </row>
    <row r="37" spans="1:88" x14ac:dyDescent="0.2">
      <c r="A37" s="129"/>
      <c r="B37" s="109" t="s">
        <v>401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9">
        <v>1</v>
      </c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  <c r="BK37" s="101"/>
      <c r="BL37" s="100"/>
      <c r="BM37" s="101"/>
      <c r="BN37" s="100"/>
      <c r="BO37" s="101"/>
      <c r="BP37" s="100"/>
      <c r="BQ37" s="101"/>
      <c r="BR37" s="100"/>
      <c r="BS37" s="101"/>
      <c r="BT37" s="100"/>
      <c r="BU37" s="101"/>
      <c r="BV37" s="100"/>
      <c r="BW37" s="101"/>
      <c r="BX37" s="100"/>
      <c r="BY37" s="101"/>
      <c r="BZ37" s="100"/>
      <c r="CA37" s="101"/>
      <c r="CB37" s="100"/>
      <c r="CC37" s="101"/>
      <c r="CD37" s="100"/>
      <c r="CE37" s="101"/>
      <c r="CF37" s="100"/>
      <c r="CG37" s="101"/>
      <c r="CH37" s="100"/>
      <c r="CI37" s="101">
        <f t="shared" ref="CI37:CJ37" si="33">SUM(C37,E37,G37,I37,K37,M37,O37,Q37,S37,U37,W37,Y37,AA37,AC37,AE37,AG37,AI37,AK37,AM37,AO37,AQ37,AS37,AU37,AW37,AY37,BA37,BC37,BE37,BG37,BI37,BK37,BM37,BO37,BQ37,BS37,BU37,BW37,BY37,CA37,CC37,CE37)</f>
        <v>0</v>
      </c>
      <c r="CJ37" s="100">
        <f t="shared" si="33"/>
        <v>1</v>
      </c>
    </row>
    <row r="38" spans="1:88" x14ac:dyDescent="0.2">
      <c r="A38" s="129"/>
      <c r="B38" s="109" t="s">
        <v>402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100"/>
      <c r="AQ38" s="101"/>
      <c r="AR38" s="109">
        <v>1</v>
      </c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  <c r="BK38" s="101"/>
      <c r="BL38" s="100"/>
      <c r="BM38" s="101"/>
      <c r="BN38" s="100"/>
      <c r="BO38" s="101"/>
      <c r="BP38" s="100"/>
      <c r="BQ38" s="101"/>
      <c r="BR38" s="100"/>
      <c r="BS38" s="101"/>
      <c r="BT38" s="100"/>
      <c r="BU38" s="101"/>
      <c r="BV38" s="100"/>
      <c r="BW38" s="101"/>
      <c r="BX38" s="100"/>
      <c r="BY38" s="101"/>
      <c r="BZ38" s="100"/>
      <c r="CA38" s="101"/>
      <c r="CB38" s="100"/>
      <c r="CC38" s="101"/>
      <c r="CD38" s="100"/>
      <c r="CE38" s="101"/>
      <c r="CF38" s="100"/>
      <c r="CG38" s="101"/>
      <c r="CH38" s="100"/>
      <c r="CI38" s="101">
        <f t="shared" ref="CI38:CJ38" si="34">SUM(C38,E38,G38,I38,K38,M38,O38,Q38,S38,U38,W38,Y38,AA38,AC38,AE38,AG38,AI38,AK38,AM38,AO38,AQ38,AS38,AU38,AW38,AY38,BA38,BC38,BE38,BG38,BI38,BK38,BM38,BO38,BQ38,BS38,BU38,BW38,BY38,CA38,CC38,CE38)</f>
        <v>0</v>
      </c>
      <c r="CJ38" s="100">
        <f t="shared" si="34"/>
        <v>1</v>
      </c>
    </row>
    <row r="39" spans="1:88" x14ac:dyDescent="0.2">
      <c r="A39" s="129"/>
      <c r="B39" s="109" t="s">
        <v>403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  <c r="BK39" s="101"/>
      <c r="BL39" s="100"/>
      <c r="BM39" s="101"/>
      <c r="BN39" s="100"/>
      <c r="BO39" s="101"/>
      <c r="BP39" s="100"/>
      <c r="BQ39" s="101"/>
      <c r="BR39" s="100"/>
      <c r="BS39" s="101"/>
      <c r="BT39" s="100"/>
      <c r="BU39" s="101"/>
      <c r="BV39" s="100"/>
      <c r="BW39" s="101"/>
      <c r="BX39" s="109">
        <v>2</v>
      </c>
      <c r="BY39" s="101"/>
      <c r="BZ39" s="109">
        <v>1</v>
      </c>
      <c r="CA39" s="101"/>
      <c r="CB39" s="100"/>
      <c r="CC39" s="101"/>
      <c r="CD39" s="100"/>
      <c r="CE39" s="101"/>
      <c r="CF39" s="100"/>
      <c r="CG39" s="101"/>
      <c r="CH39" s="100"/>
      <c r="CI39" s="101">
        <f t="shared" ref="CI39:CJ39" si="35">SUM(C39,E39,G39,I39,K39,M39,O39,Q39,S39,U39,W39,Y39,AA39,AC39,AE39,AG39,AI39,AK39,AM39,AO39,AQ39,AS39,AU39,AW39,AY39,BA39,BC39,BE39,BG39,BI39,BK39,BM39,BO39,BQ39,BS39,BU39,BW39,BY39,CA39,CC39,CE39)</f>
        <v>0</v>
      </c>
      <c r="CJ39" s="100">
        <f t="shared" si="35"/>
        <v>3</v>
      </c>
    </row>
    <row r="40" spans="1:88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  <c r="BK40" s="101"/>
      <c r="BL40" s="100"/>
      <c r="BM40" s="101"/>
      <c r="BN40" s="100"/>
      <c r="BO40" s="101"/>
      <c r="BP40" s="100"/>
      <c r="BQ40" s="101"/>
      <c r="BR40" s="100"/>
      <c r="BS40" s="101"/>
      <c r="BT40" s="100"/>
      <c r="BU40" s="101"/>
      <c r="BV40" s="100"/>
      <c r="BW40" s="101"/>
      <c r="BX40" s="100"/>
      <c r="BY40" s="101"/>
      <c r="BZ40" s="100"/>
      <c r="CA40" s="101"/>
      <c r="CB40" s="100"/>
      <c r="CC40" s="101"/>
      <c r="CD40" s="100"/>
      <c r="CE40" s="101"/>
      <c r="CF40" s="100"/>
      <c r="CG40" s="101"/>
      <c r="CH40" s="100"/>
      <c r="CI40" s="101">
        <f t="shared" ref="CI40:CJ40" si="36">SUM(C40,E40,G40,I40,K40,M40,O40,Q40,S40,U40,W40,Y40,AA40,AC40,AE40,AG40,AI40,AK40,AM40,AO40,AQ40,AS40,AU40,AW40,AY40,BA40,BC40,BE40,BG40,BI40,BK40,BM40,BO40,BQ40,BS40,BU40,BW40,BY40,CA40,CC40,CE40)</f>
        <v>0</v>
      </c>
      <c r="CJ40" s="100">
        <f t="shared" si="36"/>
        <v>0</v>
      </c>
    </row>
    <row r="41" spans="1:88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  <c r="BK41" s="101"/>
      <c r="BL41" s="100"/>
      <c r="BM41" s="101"/>
      <c r="BN41" s="100"/>
      <c r="BO41" s="101"/>
      <c r="BP41" s="100"/>
      <c r="BQ41" s="101"/>
      <c r="BR41" s="100"/>
      <c r="BS41" s="101"/>
      <c r="BT41" s="100"/>
      <c r="BU41" s="101"/>
      <c r="BV41" s="100"/>
      <c r="BW41" s="101"/>
      <c r="BX41" s="100"/>
      <c r="BY41" s="101"/>
      <c r="BZ41" s="100"/>
      <c r="CA41" s="101"/>
      <c r="CB41" s="100"/>
      <c r="CC41" s="101"/>
      <c r="CD41" s="100"/>
      <c r="CE41" s="101"/>
      <c r="CF41" s="100"/>
      <c r="CG41" s="101"/>
      <c r="CH41" s="100"/>
      <c r="CI41" s="101"/>
      <c r="CJ41" s="100"/>
    </row>
    <row r="42" spans="1:88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  <c r="BK42" s="101"/>
      <c r="BL42" s="100"/>
      <c r="BM42" s="101"/>
      <c r="BN42" s="100"/>
      <c r="BO42" s="101"/>
      <c r="BP42" s="100"/>
      <c r="BQ42" s="101"/>
      <c r="BR42" s="100"/>
      <c r="BS42" s="101"/>
      <c r="BT42" s="100"/>
      <c r="BU42" s="101"/>
      <c r="BV42" s="100"/>
      <c r="BW42" s="101"/>
      <c r="BX42" s="100"/>
      <c r="BY42" s="101"/>
      <c r="BZ42" s="100"/>
      <c r="CA42" s="101"/>
      <c r="CB42" s="100"/>
      <c r="CC42" s="101"/>
      <c r="CD42" s="100"/>
      <c r="CE42" s="101"/>
      <c r="CF42" s="100"/>
      <c r="CG42" s="101"/>
      <c r="CH42" s="100"/>
      <c r="CI42" s="101"/>
      <c r="CJ42" s="100"/>
    </row>
    <row r="43" spans="1:88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  <c r="BK43" s="101"/>
      <c r="BL43" s="100"/>
      <c r="BM43" s="101"/>
      <c r="BN43" s="100"/>
      <c r="BO43" s="101"/>
      <c r="BP43" s="100"/>
      <c r="BQ43" s="101"/>
      <c r="BR43" s="100"/>
      <c r="BS43" s="101"/>
      <c r="BT43" s="100"/>
      <c r="BU43" s="101"/>
      <c r="BV43" s="100"/>
      <c r="BW43" s="101"/>
      <c r="BX43" s="100"/>
      <c r="BY43" s="101"/>
      <c r="BZ43" s="100"/>
      <c r="CA43" s="101"/>
      <c r="CB43" s="100"/>
      <c r="CC43" s="101"/>
      <c r="CD43" s="100"/>
      <c r="CE43" s="101"/>
      <c r="CF43" s="100"/>
      <c r="CG43" s="101"/>
      <c r="CH43" s="100"/>
      <c r="CI43" s="101"/>
      <c r="CJ43" s="100"/>
    </row>
    <row r="44" spans="1:88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  <c r="BK44" s="101"/>
      <c r="BL44" s="100"/>
      <c r="BM44" s="101"/>
      <c r="BN44" s="100"/>
      <c r="BO44" s="101"/>
      <c r="BP44" s="100"/>
      <c r="BQ44" s="101"/>
      <c r="BR44" s="100"/>
      <c r="BS44" s="101"/>
      <c r="BT44" s="100"/>
      <c r="BU44" s="101"/>
      <c r="BV44" s="100"/>
      <c r="BW44" s="101"/>
      <c r="BX44" s="100"/>
      <c r="BY44" s="101"/>
      <c r="BZ44" s="100"/>
      <c r="CA44" s="101"/>
      <c r="CB44" s="100"/>
      <c r="CC44" s="101"/>
      <c r="CD44" s="100"/>
      <c r="CE44" s="101"/>
      <c r="CF44" s="100"/>
      <c r="CG44" s="101"/>
      <c r="CH44" s="100"/>
      <c r="CI44" s="101"/>
      <c r="CJ44" s="100"/>
    </row>
    <row r="45" spans="1:88" x14ac:dyDescent="0.2">
      <c r="A45" s="106"/>
    </row>
    <row r="46" spans="1:88" x14ac:dyDescent="0.2">
      <c r="A46" s="106"/>
    </row>
    <row r="47" spans="1:88" x14ac:dyDescent="0.2">
      <c r="A47" s="106"/>
    </row>
    <row r="48" spans="1:88" x14ac:dyDescent="0.2">
      <c r="A48" s="106"/>
    </row>
    <row r="49" spans="1:1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47">
    <mergeCell ref="AO2:AP2"/>
    <mergeCell ref="AE2:AF2"/>
    <mergeCell ref="AG2:AH2"/>
    <mergeCell ref="AI2:AJ2"/>
    <mergeCell ref="AK2:AL2"/>
    <mergeCell ref="AM2:AN2"/>
    <mergeCell ref="A4:A26"/>
    <mergeCell ref="A27:A34"/>
    <mergeCell ref="A35:A44"/>
    <mergeCell ref="S2:T2"/>
    <mergeCell ref="U2:V2"/>
    <mergeCell ref="CE2:CF2"/>
    <mergeCell ref="CG2:CH2"/>
    <mergeCell ref="CI2:CJ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BA2:BB2"/>
    <mergeCell ref="BC2:BD2"/>
    <mergeCell ref="BE2:BF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V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74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</row>
    <row r="2" spans="1:74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  <c r="BK2" s="139" t="s">
        <v>264</v>
      </c>
      <c r="BL2" s="140"/>
      <c r="BM2" s="139" t="s">
        <v>265</v>
      </c>
      <c r="BN2" s="140"/>
      <c r="BO2" s="139" t="s">
        <v>266</v>
      </c>
      <c r="BP2" s="140"/>
      <c r="BQ2" s="139" t="s">
        <v>267</v>
      </c>
      <c r="BR2" s="140"/>
      <c r="BS2" s="139" t="s">
        <v>268</v>
      </c>
      <c r="BT2" s="140"/>
      <c r="BU2" s="139" t="s">
        <v>5</v>
      </c>
      <c r="BV2" s="140"/>
    </row>
    <row r="3" spans="1:74" x14ac:dyDescent="0.2">
      <c r="A3" s="94"/>
      <c r="B3" s="95" t="s">
        <v>404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  <c r="BK3" s="96" t="s">
        <v>7</v>
      </c>
      <c r="BL3" s="97" t="s">
        <v>8</v>
      </c>
      <c r="BM3" s="96" t="s">
        <v>7</v>
      </c>
      <c r="BN3" s="97" t="s">
        <v>8</v>
      </c>
      <c r="BO3" s="96" t="s">
        <v>7</v>
      </c>
      <c r="BP3" s="97" t="s">
        <v>8</v>
      </c>
      <c r="BQ3" s="96" t="s">
        <v>7</v>
      </c>
      <c r="BR3" s="97" t="s">
        <v>8</v>
      </c>
      <c r="BS3" s="96" t="s">
        <v>7</v>
      </c>
      <c r="BT3" s="97" t="s">
        <v>8</v>
      </c>
      <c r="BU3" s="96" t="s">
        <v>7</v>
      </c>
      <c r="BV3" s="97" t="s">
        <v>8</v>
      </c>
    </row>
    <row r="4" spans="1:74" x14ac:dyDescent="0.2">
      <c r="A4" s="143" t="s">
        <v>9</v>
      </c>
      <c r="B4" s="98" t="s">
        <v>405</v>
      </c>
      <c r="C4" s="108">
        <v>8</v>
      </c>
      <c r="D4" s="100"/>
      <c r="E4" s="107">
        <v>3</v>
      </c>
      <c r="F4" s="100"/>
      <c r="G4" s="107">
        <v>2</v>
      </c>
      <c r="H4" s="100"/>
      <c r="I4" s="107">
        <v>1</v>
      </c>
      <c r="J4" s="100"/>
      <c r="K4" s="101"/>
      <c r="L4" s="100"/>
      <c r="M4" s="101"/>
      <c r="N4" s="100"/>
      <c r="O4" s="101"/>
      <c r="P4" s="100"/>
      <c r="Q4" s="101"/>
      <c r="R4" s="100"/>
      <c r="S4" s="101"/>
      <c r="T4" s="100"/>
      <c r="U4" s="101"/>
      <c r="V4" s="100"/>
      <c r="W4" s="107">
        <v>2</v>
      </c>
      <c r="X4" s="100"/>
      <c r="Y4" s="107">
        <v>1</v>
      </c>
      <c r="Z4" s="100"/>
      <c r="AA4" s="107">
        <v>1</v>
      </c>
      <c r="AB4" s="100"/>
      <c r="AC4" s="107">
        <v>2</v>
      </c>
      <c r="AD4" s="100"/>
      <c r="AE4" s="107">
        <v>1</v>
      </c>
      <c r="AF4" s="100"/>
      <c r="AG4" s="107">
        <v>3</v>
      </c>
      <c r="AH4" s="100"/>
      <c r="AI4" s="101"/>
      <c r="AJ4" s="100"/>
      <c r="AK4" s="101"/>
      <c r="AL4" s="100"/>
      <c r="AM4" s="107">
        <v>1</v>
      </c>
      <c r="AN4" s="100"/>
      <c r="AO4" s="101"/>
      <c r="AP4" s="100"/>
      <c r="AQ4" s="101"/>
      <c r="AR4" s="100"/>
      <c r="AS4" s="101"/>
      <c r="AT4" s="100"/>
      <c r="AU4" s="101"/>
      <c r="AV4" s="100"/>
      <c r="AW4" s="101"/>
      <c r="AX4" s="100"/>
      <c r="AY4" s="101"/>
      <c r="AZ4" s="100"/>
      <c r="BA4" s="107">
        <v>1</v>
      </c>
      <c r="BB4" s="100"/>
      <c r="BC4" s="107">
        <v>2</v>
      </c>
      <c r="BD4" s="100"/>
      <c r="BE4" s="107">
        <v>2</v>
      </c>
      <c r="BF4" s="100"/>
      <c r="BG4" s="101"/>
      <c r="BH4" s="100"/>
      <c r="BI4" s="107">
        <v>1</v>
      </c>
      <c r="BJ4" s="100"/>
      <c r="BK4" s="101"/>
      <c r="BL4" s="100"/>
      <c r="BM4" s="101"/>
      <c r="BN4" s="100"/>
      <c r="BO4" s="101"/>
      <c r="BP4" s="100"/>
      <c r="BQ4" s="101"/>
      <c r="BR4" s="100"/>
      <c r="BS4" s="101"/>
      <c r="BT4" s="100"/>
      <c r="BU4" s="101">
        <f t="shared" ref="BU4:BU40" si="0">SUM(C4,E4,G4,I4,K4,M4,O4,Q4,S4,U4,W4, Y4,AA4,AC4,AE4,AG4,AI4,AK4,AM4,AO4,AQ4,AS4,AU4,AW4,AY4,BA4,BC4,BE4,BG4,BI4,BK4,BM4,BO4,BQ4)</f>
        <v>31</v>
      </c>
      <c r="BV4" s="100">
        <f t="shared" ref="BV4:BV40" si="1">SUM(D4,F4,H4,J4,L4,N4,P4,R4,T4,V4,X4,Z4,AB4,AD4,AF4,AH4,AJ4,AL4,AN4,AP4,AR4,AT4,AV4,AX4,AZ4,BB4,BD4,BF4,BH4,BJ4,BL4,BN4,BP4,BR4)</f>
        <v>0</v>
      </c>
    </row>
    <row r="5" spans="1:74" x14ac:dyDescent="0.2">
      <c r="A5" s="129"/>
      <c r="B5" s="98" t="s">
        <v>406</v>
      </c>
      <c r="C5" s="108">
        <v>2</v>
      </c>
      <c r="D5" s="100"/>
      <c r="E5" s="107">
        <v>1</v>
      </c>
      <c r="F5" s="100"/>
      <c r="G5" s="107">
        <v>1</v>
      </c>
      <c r="H5" s="100"/>
      <c r="I5" s="101"/>
      <c r="J5" s="100"/>
      <c r="K5" s="101"/>
      <c r="L5" s="100"/>
      <c r="M5" s="107">
        <v>1</v>
      </c>
      <c r="N5" s="100"/>
      <c r="O5" s="107">
        <v>2</v>
      </c>
      <c r="P5" s="100"/>
      <c r="Q5" s="101"/>
      <c r="R5" s="100"/>
      <c r="S5" s="101"/>
      <c r="T5" s="100"/>
      <c r="U5" s="107">
        <v>1</v>
      </c>
      <c r="V5" s="100"/>
      <c r="W5" s="101"/>
      <c r="X5" s="100"/>
      <c r="Y5" s="107">
        <v>1</v>
      </c>
      <c r="Z5" s="100"/>
      <c r="AA5" s="101"/>
      <c r="AB5" s="100"/>
      <c r="AC5" s="101"/>
      <c r="AD5" s="100"/>
      <c r="AE5" s="101"/>
      <c r="AF5" s="100"/>
      <c r="AG5" s="107">
        <v>1</v>
      </c>
      <c r="AH5" s="100"/>
      <c r="AI5" s="107">
        <v>1</v>
      </c>
      <c r="AJ5" s="100"/>
      <c r="AK5" s="101"/>
      <c r="AL5" s="100"/>
      <c r="AM5" s="101"/>
      <c r="AN5" s="100"/>
      <c r="AO5" s="101"/>
      <c r="AP5" s="100"/>
      <c r="AQ5" s="101"/>
      <c r="AR5" s="100"/>
      <c r="AS5" s="107">
        <v>1</v>
      </c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  <c r="BK5" s="107">
        <v>1</v>
      </c>
      <c r="BL5" s="100"/>
      <c r="BM5" s="101"/>
      <c r="BN5" s="100"/>
      <c r="BO5" s="101"/>
      <c r="BP5" s="100"/>
      <c r="BQ5" s="107">
        <v>2</v>
      </c>
      <c r="BR5" s="100"/>
      <c r="BS5" s="101"/>
      <c r="BT5" s="100"/>
      <c r="BU5" s="101">
        <f t="shared" si="0"/>
        <v>15</v>
      </c>
      <c r="BV5" s="100">
        <f t="shared" si="1"/>
        <v>0</v>
      </c>
    </row>
    <row r="6" spans="1:74" x14ac:dyDescent="0.2">
      <c r="A6" s="129"/>
      <c r="B6" s="98" t="s">
        <v>407</v>
      </c>
      <c r="C6" s="108">
        <v>4</v>
      </c>
      <c r="D6" s="109">
        <v>3</v>
      </c>
      <c r="E6" s="107">
        <v>3</v>
      </c>
      <c r="F6" s="109">
        <v>3</v>
      </c>
      <c r="G6" s="101"/>
      <c r="H6" s="109">
        <v>3</v>
      </c>
      <c r="I6" s="101"/>
      <c r="J6" s="109">
        <v>4</v>
      </c>
      <c r="K6" s="101"/>
      <c r="L6" s="100"/>
      <c r="M6" s="107">
        <v>6</v>
      </c>
      <c r="N6" s="109">
        <v>15</v>
      </c>
      <c r="O6" s="107">
        <v>2</v>
      </c>
      <c r="P6" s="100"/>
      <c r="Q6" s="101"/>
      <c r="R6" s="100"/>
      <c r="S6" s="107">
        <v>5</v>
      </c>
      <c r="T6" s="109">
        <v>3</v>
      </c>
      <c r="U6" s="107">
        <v>3</v>
      </c>
      <c r="V6" s="109">
        <v>2</v>
      </c>
      <c r="W6" s="107">
        <v>4</v>
      </c>
      <c r="X6" s="100"/>
      <c r="Y6" s="107">
        <v>4</v>
      </c>
      <c r="Z6" s="109">
        <v>1</v>
      </c>
      <c r="AA6" s="107">
        <v>1</v>
      </c>
      <c r="AB6" s="100"/>
      <c r="AC6" s="101"/>
      <c r="AD6" s="109">
        <v>2</v>
      </c>
      <c r="AE6" s="107">
        <v>4</v>
      </c>
      <c r="AF6" s="100"/>
      <c r="AG6" s="107">
        <v>7</v>
      </c>
      <c r="AH6" s="109">
        <v>7</v>
      </c>
      <c r="AI6" s="107">
        <v>8</v>
      </c>
      <c r="AJ6" s="100"/>
      <c r="AK6" s="107">
        <v>2</v>
      </c>
      <c r="AL6" s="100"/>
      <c r="AM6" s="107">
        <v>3</v>
      </c>
      <c r="AN6" s="100"/>
      <c r="AO6" s="107">
        <v>1</v>
      </c>
      <c r="AP6" s="109">
        <v>1</v>
      </c>
      <c r="AQ6" s="107">
        <v>1</v>
      </c>
      <c r="AR6" s="109">
        <v>3</v>
      </c>
      <c r="AS6" s="107">
        <v>5</v>
      </c>
      <c r="AT6" s="109">
        <v>20</v>
      </c>
      <c r="AU6" s="107">
        <v>3</v>
      </c>
      <c r="AV6" s="109">
        <v>13</v>
      </c>
      <c r="AW6" s="107">
        <v>5</v>
      </c>
      <c r="AX6" s="109">
        <v>1</v>
      </c>
      <c r="AY6" s="107">
        <v>1</v>
      </c>
      <c r="AZ6" s="109">
        <v>5</v>
      </c>
      <c r="BA6" s="107">
        <v>2</v>
      </c>
      <c r="BB6" s="109">
        <v>1</v>
      </c>
      <c r="BC6" s="101"/>
      <c r="BD6" s="109">
        <v>3</v>
      </c>
      <c r="BE6" s="107">
        <v>2</v>
      </c>
      <c r="BF6" s="109">
        <v>3</v>
      </c>
      <c r="BG6" s="107">
        <v>5</v>
      </c>
      <c r="BH6" s="100"/>
      <c r="BI6" s="107">
        <v>1</v>
      </c>
      <c r="BJ6" s="109">
        <v>1</v>
      </c>
      <c r="BK6" s="107">
        <v>1</v>
      </c>
      <c r="BL6" s="109">
        <v>6</v>
      </c>
      <c r="BM6" s="107">
        <v>3</v>
      </c>
      <c r="BN6" s="109">
        <v>2</v>
      </c>
      <c r="BO6" s="101"/>
      <c r="BP6" s="109">
        <v>4</v>
      </c>
      <c r="BQ6" s="107">
        <v>4</v>
      </c>
      <c r="BR6" s="109">
        <v>7</v>
      </c>
      <c r="BS6" s="101"/>
      <c r="BT6" s="100"/>
      <c r="BU6" s="101">
        <f t="shared" si="0"/>
        <v>90</v>
      </c>
      <c r="BV6" s="100">
        <f t="shared" si="1"/>
        <v>113</v>
      </c>
    </row>
    <row r="7" spans="1:74" x14ac:dyDescent="0.2">
      <c r="A7" s="129"/>
      <c r="B7" s="98" t="s">
        <v>408</v>
      </c>
      <c r="C7" s="107">
        <v>16</v>
      </c>
      <c r="D7" s="100"/>
      <c r="E7" s="107">
        <v>14</v>
      </c>
      <c r="F7" s="100"/>
      <c r="G7" s="107">
        <v>6</v>
      </c>
      <c r="H7" s="100"/>
      <c r="I7" s="107">
        <v>5</v>
      </c>
      <c r="J7" s="100"/>
      <c r="K7" s="107">
        <v>40</v>
      </c>
      <c r="L7" s="100"/>
      <c r="M7" s="107">
        <v>33</v>
      </c>
      <c r="N7" s="100"/>
      <c r="O7" s="107">
        <v>36</v>
      </c>
      <c r="P7" s="100"/>
      <c r="Q7" s="107">
        <v>50</v>
      </c>
      <c r="R7" s="100"/>
      <c r="S7" s="107">
        <v>36</v>
      </c>
      <c r="T7" s="100"/>
      <c r="U7" s="107">
        <v>5</v>
      </c>
      <c r="V7" s="100"/>
      <c r="W7" s="107">
        <v>36</v>
      </c>
      <c r="X7" s="100"/>
      <c r="Y7" s="107">
        <v>14</v>
      </c>
      <c r="Z7" s="100"/>
      <c r="AA7" s="107">
        <v>34</v>
      </c>
      <c r="AB7" s="100"/>
      <c r="AC7" s="107">
        <v>14</v>
      </c>
      <c r="AD7" s="100"/>
      <c r="AE7" s="107">
        <v>14</v>
      </c>
      <c r="AF7" s="100"/>
      <c r="AG7" s="107">
        <v>30</v>
      </c>
      <c r="AH7" s="100"/>
      <c r="AI7" s="107">
        <v>20</v>
      </c>
      <c r="AJ7" s="100"/>
      <c r="AK7" s="107">
        <v>15</v>
      </c>
      <c r="AL7" s="100"/>
      <c r="AM7" s="107">
        <v>2</v>
      </c>
      <c r="AN7" s="100"/>
      <c r="AO7" s="107">
        <v>17</v>
      </c>
      <c r="AP7" s="100"/>
      <c r="AQ7" s="107">
        <v>19</v>
      </c>
      <c r="AR7" s="100"/>
      <c r="AS7" s="107">
        <v>13</v>
      </c>
      <c r="AT7" s="100"/>
      <c r="AU7" s="107">
        <v>39</v>
      </c>
      <c r="AV7" s="100"/>
      <c r="AW7" s="107">
        <v>11</v>
      </c>
      <c r="AX7" s="100"/>
      <c r="AY7" s="107">
        <v>26</v>
      </c>
      <c r="AZ7" s="100"/>
      <c r="BA7" s="107">
        <v>8</v>
      </c>
      <c r="BB7" s="100"/>
      <c r="BC7" s="107">
        <v>21</v>
      </c>
      <c r="BD7" s="100"/>
      <c r="BE7" s="107">
        <v>12</v>
      </c>
      <c r="BF7" s="100"/>
      <c r="BG7" s="107">
        <v>16</v>
      </c>
      <c r="BH7" s="100"/>
      <c r="BI7" s="107">
        <v>7</v>
      </c>
      <c r="BJ7" s="100"/>
      <c r="BK7" s="107">
        <v>1</v>
      </c>
      <c r="BL7" s="100"/>
      <c r="BM7" s="107">
        <v>3</v>
      </c>
      <c r="BN7" s="100"/>
      <c r="BO7" s="107">
        <v>1</v>
      </c>
      <c r="BP7" s="100"/>
      <c r="BQ7" s="107">
        <v>5</v>
      </c>
      <c r="BR7" s="100"/>
      <c r="BS7" s="101"/>
      <c r="BT7" s="100"/>
      <c r="BU7" s="101">
        <f t="shared" si="0"/>
        <v>619</v>
      </c>
      <c r="BV7" s="100">
        <f t="shared" si="1"/>
        <v>0</v>
      </c>
    </row>
    <row r="8" spans="1:74" x14ac:dyDescent="0.2">
      <c r="A8" s="129"/>
      <c r="B8" s="98" t="s">
        <v>409</v>
      </c>
      <c r="C8" s="108">
        <v>44</v>
      </c>
      <c r="D8" s="109">
        <v>9</v>
      </c>
      <c r="E8" s="107">
        <v>53</v>
      </c>
      <c r="F8" s="100"/>
      <c r="G8" s="107">
        <v>34</v>
      </c>
      <c r="H8" s="109">
        <v>2</v>
      </c>
      <c r="I8" s="107">
        <v>84</v>
      </c>
      <c r="J8" s="109">
        <v>2</v>
      </c>
      <c r="K8" s="101"/>
      <c r="L8" s="109">
        <v>13</v>
      </c>
      <c r="M8" s="107">
        <v>47</v>
      </c>
      <c r="N8" s="100"/>
      <c r="O8" s="107">
        <v>12</v>
      </c>
      <c r="P8" s="100"/>
      <c r="Q8" s="107">
        <v>55</v>
      </c>
      <c r="R8" s="100"/>
      <c r="S8" s="107">
        <v>22</v>
      </c>
      <c r="T8" s="109">
        <v>1</v>
      </c>
      <c r="U8" s="107">
        <v>36</v>
      </c>
      <c r="V8" s="109">
        <v>4</v>
      </c>
      <c r="W8" s="107">
        <v>40</v>
      </c>
      <c r="X8" s="100"/>
      <c r="Y8" s="107">
        <v>69</v>
      </c>
      <c r="Z8" s="100"/>
      <c r="AA8" s="107">
        <v>24</v>
      </c>
      <c r="AB8" s="109">
        <v>9</v>
      </c>
      <c r="AC8" s="107">
        <v>89</v>
      </c>
      <c r="AD8" s="109">
        <v>4</v>
      </c>
      <c r="AE8" s="107">
        <v>72</v>
      </c>
      <c r="AF8" s="100"/>
      <c r="AG8" s="107">
        <v>145</v>
      </c>
      <c r="AH8" s="100"/>
      <c r="AI8" s="107">
        <v>50</v>
      </c>
      <c r="AJ8" s="100"/>
      <c r="AK8" s="107">
        <v>99</v>
      </c>
      <c r="AL8" s="100"/>
      <c r="AM8" s="107">
        <v>46</v>
      </c>
      <c r="AN8" s="100"/>
      <c r="AO8" s="107">
        <v>54</v>
      </c>
      <c r="AP8" s="100"/>
      <c r="AQ8" s="107">
        <v>67</v>
      </c>
      <c r="AR8" s="109">
        <v>2</v>
      </c>
      <c r="AS8" s="107">
        <v>34</v>
      </c>
      <c r="AT8" s="109">
        <v>4</v>
      </c>
      <c r="AU8" s="107">
        <v>40</v>
      </c>
      <c r="AV8" s="109">
        <v>6</v>
      </c>
      <c r="AW8" s="107">
        <v>68</v>
      </c>
      <c r="AX8" s="100"/>
      <c r="AY8" s="107">
        <v>44</v>
      </c>
      <c r="AZ8" s="109">
        <v>4</v>
      </c>
      <c r="BA8" s="107">
        <v>45</v>
      </c>
      <c r="BB8" s="109">
        <v>1</v>
      </c>
      <c r="BC8" s="107">
        <v>32</v>
      </c>
      <c r="BD8" s="100"/>
      <c r="BE8" s="107">
        <v>40</v>
      </c>
      <c r="BF8" s="100"/>
      <c r="BG8" s="107">
        <v>56</v>
      </c>
      <c r="BH8" s="109">
        <v>1</v>
      </c>
      <c r="BI8" s="107">
        <v>63</v>
      </c>
      <c r="BJ8" s="100"/>
      <c r="BK8" s="107">
        <v>65</v>
      </c>
      <c r="BL8" s="100"/>
      <c r="BM8" s="107">
        <v>25</v>
      </c>
      <c r="BN8" s="100"/>
      <c r="BO8" s="107">
        <v>64</v>
      </c>
      <c r="BP8" s="109">
        <v>1</v>
      </c>
      <c r="BQ8" s="107">
        <v>61</v>
      </c>
      <c r="BR8" s="109">
        <v>2</v>
      </c>
      <c r="BS8" s="101"/>
      <c r="BT8" s="100"/>
      <c r="BU8" s="101">
        <f t="shared" si="0"/>
        <v>1779</v>
      </c>
      <c r="BV8" s="100">
        <f t="shared" si="1"/>
        <v>65</v>
      </c>
    </row>
    <row r="9" spans="1:74" x14ac:dyDescent="0.2">
      <c r="A9" s="129"/>
      <c r="B9" s="98" t="s">
        <v>410</v>
      </c>
      <c r="C9" s="99"/>
      <c r="D9" s="100"/>
      <c r="E9" s="101"/>
      <c r="F9" s="109">
        <v>2</v>
      </c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  <c r="T9" s="100"/>
      <c r="U9" s="107">
        <v>3</v>
      </c>
      <c r="V9" s="100"/>
      <c r="W9" s="101"/>
      <c r="X9" s="100"/>
      <c r="Y9" s="101"/>
      <c r="Z9" s="100"/>
      <c r="AA9" s="101"/>
      <c r="AB9" s="100"/>
      <c r="AC9" s="101"/>
      <c r="AD9" s="100"/>
      <c r="AE9" s="101"/>
      <c r="AF9" s="100"/>
      <c r="AG9" s="101"/>
      <c r="AH9" s="100"/>
      <c r="AI9" s="101"/>
      <c r="AJ9" s="100"/>
      <c r="AK9" s="101"/>
      <c r="AL9" s="100"/>
      <c r="AM9" s="101"/>
      <c r="AN9" s="100"/>
      <c r="AO9" s="101"/>
      <c r="AP9" s="100"/>
      <c r="AQ9" s="101"/>
      <c r="AR9" s="100"/>
      <c r="AS9" s="107">
        <v>4</v>
      </c>
      <c r="AT9" s="100"/>
      <c r="AU9" s="101"/>
      <c r="AV9" s="100"/>
      <c r="AW9" s="101"/>
      <c r="AX9" s="100"/>
      <c r="AY9" s="101"/>
      <c r="AZ9" s="100"/>
      <c r="BA9" s="107">
        <v>3</v>
      </c>
      <c r="BB9" s="100"/>
      <c r="BC9" s="107">
        <v>6</v>
      </c>
      <c r="BD9" s="100"/>
      <c r="BE9" s="101"/>
      <c r="BF9" s="100"/>
      <c r="BG9" s="101"/>
      <c r="BH9" s="100"/>
      <c r="BI9" s="101"/>
      <c r="BJ9" s="100"/>
      <c r="BK9" s="101"/>
      <c r="BL9" s="100"/>
      <c r="BM9" s="107">
        <v>3</v>
      </c>
      <c r="BN9" s="109">
        <v>1</v>
      </c>
      <c r="BO9" s="101"/>
      <c r="BP9" s="100"/>
      <c r="BQ9" s="107">
        <v>1</v>
      </c>
      <c r="BR9" s="100"/>
      <c r="BS9" s="101"/>
      <c r="BT9" s="100"/>
      <c r="BU9" s="101">
        <f t="shared" si="0"/>
        <v>20</v>
      </c>
      <c r="BV9" s="100">
        <f t="shared" si="1"/>
        <v>3</v>
      </c>
    </row>
    <row r="10" spans="1:74" x14ac:dyDescent="0.2">
      <c r="A10" s="129"/>
      <c r="B10" s="98" t="s">
        <v>411</v>
      </c>
      <c r="C10" s="101"/>
      <c r="D10" s="100"/>
      <c r="E10" s="101"/>
      <c r="F10" s="100"/>
      <c r="G10" s="101"/>
      <c r="H10" s="100"/>
      <c r="I10" s="107">
        <v>13</v>
      </c>
      <c r="J10" s="100"/>
      <c r="K10" s="101"/>
      <c r="L10" s="100"/>
      <c r="M10" s="101"/>
      <c r="N10" s="100"/>
      <c r="O10" s="107">
        <v>25</v>
      </c>
      <c r="P10" s="100"/>
      <c r="Q10" s="101"/>
      <c r="R10" s="100"/>
      <c r="S10" s="101"/>
      <c r="T10" s="100"/>
      <c r="U10" s="101"/>
      <c r="V10" s="100"/>
      <c r="W10" s="101"/>
      <c r="X10" s="100"/>
      <c r="Y10" s="101"/>
      <c r="Z10" s="100"/>
      <c r="AA10" s="101"/>
      <c r="AB10" s="100"/>
      <c r="AC10" s="101"/>
      <c r="AD10" s="100"/>
      <c r="AE10" s="101"/>
      <c r="AF10" s="100"/>
      <c r="AG10" s="101"/>
      <c r="AH10" s="100"/>
      <c r="AI10" s="101"/>
      <c r="AJ10" s="100"/>
      <c r="AK10" s="101"/>
      <c r="AL10" s="100"/>
      <c r="AM10" s="101"/>
      <c r="AN10" s="100"/>
      <c r="AO10" s="101"/>
      <c r="AP10" s="100"/>
      <c r="AQ10" s="101"/>
      <c r="AR10" s="100"/>
      <c r="AS10" s="101"/>
      <c r="AT10" s="100"/>
      <c r="AU10" s="101"/>
      <c r="AV10" s="100"/>
      <c r="AW10" s="101"/>
      <c r="AX10" s="100"/>
      <c r="AY10" s="107">
        <v>2</v>
      </c>
      <c r="AZ10" s="100"/>
      <c r="BA10" s="101"/>
      <c r="BB10" s="100"/>
      <c r="BC10" s="101"/>
      <c r="BD10" s="100"/>
      <c r="BE10" s="101"/>
      <c r="BF10" s="100"/>
      <c r="BG10" s="101"/>
      <c r="BH10" s="100"/>
      <c r="BI10" s="101"/>
      <c r="BJ10" s="100"/>
      <c r="BK10" s="101"/>
      <c r="BL10" s="100"/>
      <c r="BM10" s="101"/>
      <c r="BN10" s="100"/>
      <c r="BO10" s="101"/>
      <c r="BP10" s="100"/>
      <c r="BQ10" s="101"/>
      <c r="BR10" s="100"/>
      <c r="BS10" s="101"/>
      <c r="BT10" s="100"/>
      <c r="BU10" s="101">
        <f t="shared" si="0"/>
        <v>40</v>
      </c>
      <c r="BV10" s="100">
        <f t="shared" si="1"/>
        <v>0</v>
      </c>
    </row>
    <row r="11" spans="1:74" x14ac:dyDescent="0.2">
      <c r="A11" s="129"/>
      <c r="B11" s="102" t="s">
        <v>412</v>
      </c>
      <c r="C11" s="108"/>
      <c r="D11" s="109"/>
      <c r="E11" s="107"/>
      <c r="F11" s="100"/>
      <c r="G11" s="107"/>
      <c r="H11" s="100"/>
      <c r="I11" s="107"/>
      <c r="J11" s="100"/>
      <c r="K11" s="107"/>
      <c r="L11" s="100"/>
      <c r="M11" s="101"/>
      <c r="N11" s="100"/>
      <c r="O11" s="107"/>
      <c r="P11" s="100"/>
      <c r="Q11" s="101"/>
      <c r="R11" s="100"/>
      <c r="S11" s="107"/>
      <c r="T11" s="100"/>
      <c r="U11" s="107"/>
      <c r="V11" s="100"/>
      <c r="W11" s="107"/>
      <c r="X11" s="100"/>
      <c r="Y11" s="101"/>
      <c r="Z11" s="100"/>
      <c r="AA11" s="101"/>
      <c r="AB11" s="100"/>
      <c r="AC11" s="107"/>
      <c r="AD11" s="100"/>
      <c r="AE11" s="107"/>
      <c r="AF11" s="100"/>
      <c r="AG11" s="107"/>
      <c r="AH11" s="100"/>
      <c r="AI11" s="107"/>
      <c r="AJ11" s="100"/>
      <c r="AK11" s="101"/>
      <c r="AL11" s="100"/>
      <c r="AM11" s="107"/>
      <c r="AN11" s="100"/>
      <c r="AO11" s="107"/>
      <c r="AP11" s="100"/>
      <c r="AQ11" s="107"/>
      <c r="AR11" s="100"/>
      <c r="AS11" s="107"/>
      <c r="AT11" s="100"/>
      <c r="AU11" s="107"/>
      <c r="AV11" s="100"/>
      <c r="AW11" s="101"/>
      <c r="AX11" s="100"/>
      <c r="AY11" s="101"/>
      <c r="AZ11" s="100"/>
      <c r="BA11" s="107"/>
      <c r="BB11" s="100"/>
      <c r="BC11" s="107"/>
      <c r="BD11" s="100"/>
      <c r="BE11" s="107"/>
      <c r="BF11" s="100"/>
      <c r="BG11" s="101"/>
      <c r="BH11" s="100"/>
      <c r="BI11" s="101"/>
      <c r="BJ11" s="100"/>
      <c r="BK11" s="107"/>
      <c r="BL11" s="100"/>
      <c r="BM11" s="107"/>
      <c r="BN11" s="100"/>
      <c r="BO11" s="107"/>
      <c r="BP11" s="100"/>
      <c r="BQ11" s="107"/>
      <c r="BR11" s="100"/>
      <c r="BS11" s="101"/>
      <c r="BT11" s="100"/>
      <c r="BU11" s="101">
        <f t="shared" si="0"/>
        <v>0</v>
      </c>
      <c r="BV11" s="100">
        <f t="shared" si="1"/>
        <v>0</v>
      </c>
    </row>
    <row r="12" spans="1:74" x14ac:dyDescent="0.2">
      <c r="A12" s="129"/>
      <c r="B12" s="98" t="s">
        <v>413</v>
      </c>
      <c r="C12" s="108">
        <v>13</v>
      </c>
      <c r="D12" s="109">
        <v>1</v>
      </c>
      <c r="E12" s="107">
        <v>10</v>
      </c>
      <c r="F12" s="100"/>
      <c r="G12" s="107">
        <v>7</v>
      </c>
      <c r="H12" s="100"/>
      <c r="I12" s="107">
        <v>6</v>
      </c>
      <c r="J12" s="100"/>
      <c r="K12" s="107">
        <v>11</v>
      </c>
      <c r="L12" s="100"/>
      <c r="M12" s="101"/>
      <c r="N12" s="100"/>
      <c r="O12" s="107">
        <v>3</v>
      </c>
      <c r="P12" s="100"/>
      <c r="Q12" s="101"/>
      <c r="R12" s="100"/>
      <c r="S12" s="107">
        <v>3</v>
      </c>
      <c r="T12" s="100"/>
      <c r="U12" s="107">
        <v>15</v>
      </c>
      <c r="V12" s="100"/>
      <c r="W12" s="107">
        <v>1</v>
      </c>
      <c r="X12" s="100"/>
      <c r="Y12" s="101"/>
      <c r="Z12" s="100"/>
      <c r="AA12" s="101"/>
      <c r="AB12" s="100"/>
      <c r="AC12" s="107">
        <v>18</v>
      </c>
      <c r="AD12" s="100"/>
      <c r="AE12" s="107">
        <v>3</v>
      </c>
      <c r="AF12" s="100"/>
      <c r="AG12" s="107">
        <v>8</v>
      </c>
      <c r="AH12" s="100"/>
      <c r="AI12" s="107">
        <v>11</v>
      </c>
      <c r="AJ12" s="100"/>
      <c r="AK12" s="101"/>
      <c r="AL12" s="100"/>
      <c r="AM12" s="107">
        <v>6</v>
      </c>
      <c r="AN12" s="100"/>
      <c r="AO12" s="107">
        <v>2</v>
      </c>
      <c r="AP12" s="100"/>
      <c r="AQ12" s="107">
        <v>5</v>
      </c>
      <c r="AR12" s="100"/>
      <c r="AS12" s="107">
        <v>13</v>
      </c>
      <c r="AT12" s="100"/>
      <c r="AU12" s="107">
        <v>4</v>
      </c>
      <c r="AV12" s="100"/>
      <c r="AW12" s="101"/>
      <c r="AX12" s="100"/>
      <c r="AY12" s="101"/>
      <c r="AZ12" s="100"/>
      <c r="BA12" s="107">
        <v>1</v>
      </c>
      <c r="BB12" s="100"/>
      <c r="BC12" s="107">
        <v>9</v>
      </c>
      <c r="BD12" s="100"/>
      <c r="BE12" s="107">
        <v>5</v>
      </c>
      <c r="BF12" s="100"/>
      <c r="BG12" s="101"/>
      <c r="BH12" s="100"/>
      <c r="BI12" s="101"/>
      <c r="BJ12" s="100"/>
      <c r="BK12" s="107">
        <v>1</v>
      </c>
      <c r="BL12" s="100"/>
      <c r="BM12" s="107">
        <v>6</v>
      </c>
      <c r="BN12" s="100"/>
      <c r="BO12" s="107">
        <v>1</v>
      </c>
      <c r="BP12" s="100"/>
      <c r="BQ12" s="107">
        <v>8</v>
      </c>
      <c r="BR12" s="100"/>
      <c r="BS12" s="101"/>
      <c r="BT12" s="100"/>
      <c r="BU12" s="101">
        <f t="shared" si="0"/>
        <v>170</v>
      </c>
      <c r="BV12" s="100">
        <f t="shared" si="1"/>
        <v>1</v>
      </c>
    </row>
    <row r="13" spans="1:74" x14ac:dyDescent="0.2">
      <c r="A13" s="129"/>
      <c r="B13" s="98" t="s">
        <v>414</v>
      </c>
      <c r="C13" s="108">
        <v>5</v>
      </c>
      <c r="D13" s="100"/>
      <c r="E13" s="107">
        <v>2</v>
      </c>
      <c r="F13" s="100"/>
      <c r="G13" s="101"/>
      <c r="H13" s="100"/>
      <c r="I13" s="101"/>
      <c r="J13" s="100"/>
      <c r="K13" s="107">
        <v>6</v>
      </c>
      <c r="L13" s="100"/>
      <c r="M13" s="101"/>
      <c r="N13" s="100"/>
      <c r="O13" s="101"/>
      <c r="P13" s="100"/>
      <c r="Q13" s="101"/>
      <c r="R13" s="100"/>
      <c r="S13" s="101"/>
      <c r="T13" s="100"/>
      <c r="U13" s="107">
        <v>8</v>
      </c>
      <c r="V13" s="100"/>
      <c r="W13" s="101"/>
      <c r="X13" s="100"/>
      <c r="Y13" s="107">
        <v>5</v>
      </c>
      <c r="Z13" s="100"/>
      <c r="AA13" s="107">
        <v>7</v>
      </c>
      <c r="AB13" s="100"/>
      <c r="AC13" s="101"/>
      <c r="AD13" s="100"/>
      <c r="AE13" s="101"/>
      <c r="AF13" s="100"/>
      <c r="AG13" s="101"/>
      <c r="AH13" s="100"/>
      <c r="AI13" s="101"/>
      <c r="AJ13" s="100"/>
      <c r="AK13" s="107">
        <v>1</v>
      </c>
      <c r="AL13" s="100"/>
      <c r="AM13" s="107">
        <v>3</v>
      </c>
      <c r="AN13" s="100"/>
      <c r="AO13" s="107">
        <v>2</v>
      </c>
      <c r="AP13" s="100"/>
      <c r="AQ13" s="101"/>
      <c r="AR13" s="100"/>
      <c r="AS13" s="107">
        <v>1</v>
      </c>
      <c r="AT13" s="100"/>
      <c r="AU13" s="101"/>
      <c r="AV13" s="100"/>
      <c r="AW13" s="101"/>
      <c r="AX13" s="100"/>
      <c r="AY13" s="101"/>
      <c r="AZ13" s="100"/>
      <c r="BA13" s="101"/>
      <c r="BB13" s="100"/>
      <c r="BC13" s="107">
        <v>7</v>
      </c>
      <c r="BD13" s="100"/>
      <c r="BE13" s="107">
        <v>3</v>
      </c>
      <c r="BF13" s="100"/>
      <c r="BG13" s="107">
        <v>2</v>
      </c>
      <c r="BH13" s="100"/>
      <c r="BI13" s="101"/>
      <c r="BJ13" s="100"/>
      <c r="BK13" s="101"/>
      <c r="BL13" s="100"/>
      <c r="BM13" s="107">
        <v>13</v>
      </c>
      <c r="BN13" s="100"/>
      <c r="BO13" s="101"/>
      <c r="BP13" s="100"/>
      <c r="BQ13" s="101"/>
      <c r="BR13" s="100"/>
      <c r="BS13" s="101"/>
      <c r="BT13" s="100"/>
      <c r="BU13" s="101">
        <f t="shared" si="0"/>
        <v>65</v>
      </c>
      <c r="BV13" s="100">
        <f t="shared" si="1"/>
        <v>0</v>
      </c>
    </row>
    <row r="14" spans="1:74" x14ac:dyDescent="0.2">
      <c r="A14" s="129"/>
      <c r="B14" s="98" t="s">
        <v>415</v>
      </c>
      <c r="C14" s="107">
        <v>3</v>
      </c>
      <c r="D14" s="109">
        <v>4</v>
      </c>
      <c r="E14" s="107">
        <v>5</v>
      </c>
      <c r="F14" s="109">
        <v>1</v>
      </c>
      <c r="G14" s="101"/>
      <c r="H14" s="109">
        <v>3</v>
      </c>
      <c r="I14" s="101"/>
      <c r="J14" s="109">
        <v>1</v>
      </c>
      <c r="K14" s="107">
        <v>16</v>
      </c>
      <c r="L14" s="109">
        <v>2</v>
      </c>
      <c r="M14" s="101"/>
      <c r="N14" s="100"/>
      <c r="O14" s="107">
        <v>1</v>
      </c>
      <c r="P14" s="100"/>
      <c r="Q14" s="101"/>
      <c r="R14" s="100"/>
      <c r="S14" s="107">
        <v>24</v>
      </c>
      <c r="T14" s="100"/>
      <c r="U14" s="107">
        <v>1</v>
      </c>
      <c r="V14" s="109">
        <v>5</v>
      </c>
      <c r="W14" s="107">
        <v>7</v>
      </c>
      <c r="X14" s="109">
        <v>1</v>
      </c>
      <c r="Y14" s="107">
        <v>3</v>
      </c>
      <c r="Z14" s="100"/>
      <c r="AA14" s="101"/>
      <c r="AB14" s="109">
        <v>2</v>
      </c>
      <c r="AC14" s="101"/>
      <c r="AD14" s="100"/>
      <c r="AE14" s="107">
        <v>3</v>
      </c>
      <c r="AF14" s="109">
        <v>1</v>
      </c>
      <c r="AG14" s="107">
        <v>27</v>
      </c>
      <c r="AH14" s="109">
        <v>16</v>
      </c>
      <c r="AI14" s="107">
        <v>7</v>
      </c>
      <c r="AJ14" s="109">
        <v>1</v>
      </c>
      <c r="AK14" s="107">
        <v>5</v>
      </c>
      <c r="AL14" s="100"/>
      <c r="AM14" s="107">
        <v>8</v>
      </c>
      <c r="AN14" s="100"/>
      <c r="AO14" s="107">
        <v>4</v>
      </c>
      <c r="AP14" s="109">
        <v>1</v>
      </c>
      <c r="AQ14" s="107">
        <v>1</v>
      </c>
      <c r="AR14" s="109">
        <v>1</v>
      </c>
      <c r="AS14" s="107">
        <v>4</v>
      </c>
      <c r="AT14" s="109">
        <v>3</v>
      </c>
      <c r="AU14" s="107">
        <v>4</v>
      </c>
      <c r="AV14" s="109">
        <v>6</v>
      </c>
      <c r="AW14" s="107">
        <v>1</v>
      </c>
      <c r="AX14" s="100"/>
      <c r="AY14" s="107">
        <v>5</v>
      </c>
      <c r="AZ14" s="109">
        <v>2</v>
      </c>
      <c r="BA14" s="101"/>
      <c r="BB14" s="109">
        <v>2</v>
      </c>
      <c r="BC14" s="107">
        <v>1</v>
      </c>
      <c r="BD14" s="109">
        <v>2</v>
      </c>
      <c r="BE14" s="107">
        <v>3</v>
      </c>
      <c r="BF14" s="100"/>
      <c r="BG14" s="107">
        <v>18</v>
      </c>
      <c r="BH14" s="100"/>
      <c r="BI14" s="107">
        <v>18</v>
      </c>
      <c r="BJ14" s="100"/>
      <c r="BK14" s="101"/>
      <c r="BL14" s="109">
        <v>3</v>
      </c>
      <c r="BM14" s="107">
        <v>2</v>
      </c>
      <c r="BN14" s="109">
        <v>2</v>
      </c>
      <c r="BO14" s="107">
        <v>4</v>
      </c>
      <c r="BP14" s="109">
        <v>1</v>
      </c>
      <c r="BQ14" s="107">
        <v>10</v>
      </c>
      <c r="BR14" s="109">
        <v>4</v>
      </c>
      <c r="BS14" s="101"/>
      <c r="BT14" s="100"/>
      <c r="BU14" s="101">
        <f t="shared" si="0"/>
        <v>185</v>
      </c>
      <c r="BV14" s="100">
        <f t="shared" si="1"/>
        <v>64</v>
      </c>
    </row>
    <row r="15" spans="1:74" x14ac:dyDescent="0.2">
      <c r="A15" s="129"/>
      <c r="B15" s="98" t="s">
        <v>416</v>
      </c>
      <c r="C15" s="101"/>
      <c r="D15" s="100"/>
      <c r="E15" s="101"/>
      <c r="F15" s="100"/>
      <c r="G15" s="107">
        <v>1</v>
      </c>
      <c r="H15" s="109">
        <v>4</v>
      </c>
      <c r="I15" s="107">
        <v>2</v>
      </c>
      <c r="J15" s="100"/>
      <c r="K15" s="107">
        <v>1</v>
      </c>
      <c r="L15" s="109">
        <v>9</v>
      </c>
      <c r="M15" s="101"/>
      <c r="N15" s="100"/>
      <c r="O15" s="101"/>
      <c r="P15" s="100"/>
      <c r="Q15" s="101"/>
      <c r="R15" s="100"/>
      <c r="S15" s="101"/>
      <c r="T15" s="100"/>
      <c r="U15" s="107">
        <v>5</v>
      </c>
      <c r="V15" s="100"/>
      <c r="W15" s="101"/>
      <c r="X15" s="100"/>
      <c r="Y15" s="107">
        <v>1</v>
      </c>
      <c r="Z15" s="100"/>
      <c r="AA15" s="107">
        <v>1</v>
      </c>
      <c r="AB15" s="100"/>
      <c r="AC15" s="107">
        <v>3</v>
      </c>
      <c r="AD15" s="100"/>
      <c r="AE15" s="107">
        <v>1</v>
      </c>
      <c r="AF15" s="100"/>
      <c r="AG15" s="107">
        <v>1</v>
      </c>
      <c r="AH15" s="109">
        <v>3</v>
      </c>
      <c r="AI15" s="101"/>
      <c r="AJ15" s="109">
        <v>2</v>
      </c>
      <c r="AK15" s="101"/>
      <c r="AL15" s="109">
        <v>2</v>
      </c>
      <c r="AM15" s="107">
        <v>1</v>
      </c>
      <c r="AN15" s="109">
        <v>5</v>
      </c>
      <c r="AO15" s="101"/>
      <c r="AP15" s="100"/>
      <c r="AQ15" s="101"/>
      <c r="AR15" s="100"/>
      <c r="AS15" s="107">
        <v>4</v>
      </c>
      <c r="AT15" s="109">
        <v>2</v>
      </c>
      <c r="AU15" s="101"/>
      <c r="AV15" s="100"/>
      <c r="AW15" s="107">
        <v>3</v>
      </c>
      <c r="AX15" s="100"/>
      <c r="AY15" s="107">
        <v>1</v>
      </c>
      <c r="AZ15" s="100"/>
      <c r="BA15" s="101"/>
      <c r="BB15" s="100"/>
      <c r="BC15" s="107">
        <v>1</v>
      </c>
      <c r="BD15" s="109">
        <v>1</v>
      </c>
      <c r="BE15" s="101"/>
      <c r="BF15" s="100"/>
      <c r="BG15" s="101"/>
      <c r="BH15" s="100"/>
      <c r="BI15" s="101"/>
      <c r="BJ15" s="100"/>
      <c r="BK15" s="101"/>
      <c r="BL15" s="100"/>
      <c r="BM15" s="107">
        <v>1</v>
      </c>
      <c r="BN15" s="109">
        <v>4</v>
      </c>
      <c r="BO15" s="101"/>
      <c r="BP15" s="100"/>
      <c r="BQ15" s="107">
        <v>2</v>
      </c>
      <c r="BR15" s="109">
        <v>4</v>
      </c>
      <c r="BS15" s="101"/>
      <c r="BT15" s="100"/>
      <c r="BU15" s="101">
        <f t="shared" si="0"/>
        <v>29</v>
      </c>
      <c r="BV15" s="100">
        <f t="shared" si="1"/>
        <v>36</v>
      </c>
    </row>
    <row r="16" spans="1:74" x14ac:dyDescent="0.2">
      <c r="A16" s="129"/>
      <c r="B16" s="98" t="s">
        <v>417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7">
        <v>1</v>
      </c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9">
        <v>1</v>
      </c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7">
        <v>2</v>
      </c>
      <c r="BD16" s="100"/>
      <c r="BE16" s="101"/>
      <c r="BF16" s="100"/>
      <c r="BG16" s="101"/>
      <c r="BH16" s="100"/>
      <c r="BI16" s="101"/>
      <c r="BJ16" s="100"/>
      <c r="BK16" s="101"/>
      <c r="BL16" s="100"/>
      <c r="BM16" s="101"/>
      <c r="BN16" s="100"/>
      <c r="BO16" s="101"/>
      <c r="BP16" s="100"/>
      <c r="BQ16" s="101"/>
      <c r="BR16" s="100"/>
      <c r="BS16" s="101"/>
      <c r="BT16" s="100"/>
      <c r="BU16" s="101">
        <f t="shared" si="0"/>
        <v>3</v>
      </c>
      <c r="BV16" s="100">
        <f t="shared" si="1"/>
        <v>1</v>
      </c>
    </row>
    <row r="17" spans="1:74" x14ac:dyDescent="0.2">
      <c r="A17" s="129"/>
      <c r="B17" s="98" t="s">
        <v>418</v>
      </c>
      <c r="C17" s="101"/>
      <c r="D17" s="109">
        <v>1</v>
      </c>
      <c r="E17" s="101"/>
      <c r="F17" s="100"/>
      <c r="G17" s="101"/>
      <c r="H17" s="109">
        <v>3</v>
      </c>
      <c r="I17" s="101"/>
      <c r="J17" s="100"/>
      <c r="K17" s="101"/>
      <c r="L17" s="109">
        <v>1</v>
      </c>
      <c r="M17" s="101"/>
      <c r="N17" s="100"/>
      <c r="O17" s="101"/>
      <c r="P17" s="100"/>
      <c r="Q17" s="101"/>
      <c r="R17" s="100"/>
      <c r="S17" s="101"/>
      <c r="T17" s="100"/>
      <c r="U17" s="107">
        <v>1</v>
      </c>
      <c r="V17" s="100"/>
      <c r="W17" s="101"/>
      <c r="X17" s="100"/>
      <c r="Y17" s="101"/>
      <c r="Z17" s="100"/>
      <c r="AA17" s="107">
        <v>1</v>
      </c>
      <c r="AB17" s="100"/>
      <c r="AC17" s="107">
        <v>1</v>
      </c>
      <c r="AD17" s="109">
        <v>6</v>
      </c>
      <c r="AE17" s="107">
        <v>1</v>
      </c>
      <c r="AF17" s="100"/>
      <c r="AG17" s="101"/>
      <c r="AH17" s="100"/>
      <c r="AI17" s="101"/>
      <c r="AJ17" s="100"/>
      <c r="AK17" s="101"/>
      <c r="AL17" s="109">
        <v>4</v>
      </c>
      <c r="AM17" s="101"/>
      <c r="AN17" s="109">
        <v>7</v>
      </c>
      <c r="AO17" s="107">
        <v>1</v>
      </c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9">
        <v>1</v>
      </c>
      <c r="BA17" s="101"/>
      <c r="BB17" s="100"/>
      <c r="BC17" s="101"/>
      <c r="BD17" s="109">
        <v>3</v>
      </c>
      <c r="BE17" s="101"/>
      <c r="BF17" s="100"/>
      <c r="BG17" s="107">
        <v>2</v>
      </c>
      <c r="BH17" s="100"/>
      <c r="BI17" s="101"/>
      <c r="BJ17" s="109">
        <v>1</v>
      </c>
      <c r="BK17" s="101"/>
      <c r="BL17" s="100"/>
      <c r="BM17" s="101"/>
      <c r="BN17" s="100"/>
      <c r="BO17" s="101"/>
      <c r="BP17" s="100"/>
      <c r="BQ17" s="101"/>
      <c r="BR17" s="109">
        <v>1</v>
      </c>
      <c r="BS17" s="101"/>
      <c r="BT17" s="100"/>
      <c r="BU17" s="101">
        <f t="shared" si="0"/>
        <v>7</v>
      </c>
      <c r="BV17" s="100">
        <f t="shared" si="1"/>
        <v>28</v>
      </c>
    </row>
    <row r="18" spans="1:74" x14ac:dyDescent="0.2">
      <c r="A18" s="129"/>
      <c r="B18" s="98" t="s">
        <v>419</v>
      </c>
      <c r="C18" s="101"/>
      <c r="D18" s="100"/>
      <c r="E18" s="101"/>
      <c r="F18" s="100"/>
      <c r="G18" s="101"/>
      <c r="H18" s="109">
        <v>1</v>
      </c>
      <c r="I18" s="107">
        <v>1</v>
      </c>
      <c r="J18" s="100"/>
      <c r="K18" s="107">
        <v>2</v>
      </c>
      <c r="L18" s="100"/>
      <c r="M18" s="101"/>
      <c r="N18" s="100"/>
      <c r="O18" s="101"/>
      <c r="P18" s="100"/>
      <c r="Q18" s="101"/>
      <c r="R18" s="100"/>
      <c r="S18" s="101"/>
      <c r="T18" s="100"/>
      <c r="U18" s="101"/>
      <c r="V18" s="100"/>
      <c r="W18" s="107">
        <v>5</v>
      </c>
      <c r="X18" s="100"/>
      <c r="Y18" s="101"/>
      <c r="Z18" s="100"/>
      <c r="AA18" s="101"/>
      <c r="AB18" s="100"/>
      <c r="AC18" s="101"/>
      <c r="AD18" s="100"/>
      <c r="AE18" s="107">
        <v>1</v>
      </c>
      <c r="AF18" s="109">
        <v>1</v>
      </c>
      <c r="AG18" s="101"/>
      <c r="AH18" s="109">
        <v>1</v>
      </c>
      <c r="AI18" s="101"/>
      <c r="AJ18" s="109">
        <v>1</v>
      </c>
      <c r="AK18" s="101"/>
      <c r="AL18" s="100"/>
      <c r="AM18" s="101"/>
      <c r="AN18" s="109">
        <v>2</v>
      </c>
      <c r="AO18" s="101"/>
      <c r="AP18" s="100"/>
      <c r="AQ18" s="107">
        <v>1</v>
      </c>
      <c r="AR18" s="100"/>
      <c r="AS18" s="107">
        <v>4</v>
      </c>
      <c r="AT18" s="100"/>
      <c r="AU18" s="101"/>
      <c r="AV18" s="100"/>
      <c r="AW18" s="107">
        <v>1</v>
      </c>
      <c r="AX18" s="100"/>
      <c r="AY18" s="107">
        <v>1</v>
      </c>
      <c r="AZ18" s="100"/>
      <c r="BA18" s="107">
        <v>1</v>
      </c>
      <c r="BB18" s="100"/>
      <c r="BC18" s="107">
        <v>1</v>
      </c>
      <c r="BD18" s="100"/>
      <c r="BE18" s="101"/>
      <c r="BF18" s="100"/>
      <c r="BG18" s="101"/>
      <c r="BH18" s="109">
        <v>2</v>
      </c>
      <c r="BI18" s="101"/>
      <c r="BJ18" s="100"/>
      <c r="BK18" s="107">
        <v>1</v>
      </c>
      <c r="BL18" s="100"/>
      <c r="BM18" s="107">
        <v>1</v>
      </c>
      <c r="BN18" s="109">
        <v>3</v>
      </c>
      <c r="BO18" s="101"/>
      <c r="BP18" s="109">
        <v>1</v>
      </c>
      <c r="BQ18" s="101"/>
      <c r="BR18" s="100"/>
      <c r="BS18" s="101"/>
      <c r="BT18" s="100"/>
      <c r="BU18" s="101">
        <f t="shared" si="0"/>
        <v>20</v>
      </c>
      <c r="BV18" s="100">
        <f t="shared" si="1"/>
        <v>12</v>
      </c>
    </row>
    <row r="19" spans="1:74" x14ac:dyDescent="0.2">
      <c r="A19" s="129"/>
      <c r="B19" s="98" t="s">
        <v>420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7">
        <v>1</v>
      </c>
      <c r="AL19" s="100"/>
      <c r="AM19" s="101"/>
      <c r="AN19" s="100"/>
      <c r="AO19" s="101"/>
      <c r="AP19" s="100"/>
      <c r="AQ19" s="101"/>
      <c r="AR19" s="109">
        <v>2</v>
      </c>
      <c r="AS19" s="107">
        <v>1</v>
      </c>
      <c r="AT19" s="109">
        <v>1</v>
      </c>
      <c r="AU19" s="101"/>
      <c r="AV19" s="100"/>
      <c r="AW19" s="101"/>
      <c r="AX19" s="100"/>
      <c r="AY19" s="101"/>
      <c r="AZ19" s="100"/>
      <c r="BA19" s="101"/>
      <c r="BB19" s="100"/>
      <c r="BC19" s="107">
        <v>1</v>
      </c>
      <c r="BD19" s="100"/>
      <c r="BE19" s="101"/>
      <c r="BF19" s="100"/>
      <c r="BG19" s="107">
        <v>1</v>
      </c>
      <c r="BH19" s="100"/>
      <c r="BI19" s="101"/>
      <c r="BJ19" s="100"/>
      <c r="BK19" s="101"/>
      <c r="BL19" s="100"/>
      <c r="BM19" s="101"/>
      <c r="BN19" s="100"/>
      <c r="BO19" s="101"/>
      <c r="BP19" s="100"/>
      <c r="BQ19" s="101"/>
      <c r="BR19" s="100"/>
      <c r="BS19" s="101"/>
      <c r="BT19" s="100"/>
      <c r="BU19" s="101">
        <f t="shared" si="0"/>
        <v>4</v>
      </c>
      <c r="BV19" s="100">
        <f t="shared" si="1"/>
        <v>3</v>
      </c>
    </row>
    <row r="20" spans="1:74" x14ac:dyDescent="0.2">
      <c r="A20" s="129"/>
      <c r="B20" s="98" t="s">
        <v>421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7">
        <v>1</v>
      </c>
      <c r="BD20" s="100"/>
      <c r="BE20" s="107">
        <v>2</v>
      </c>
      <c r="BF20" s="100"/>
      <c r="BG20" s="101"/>
      <c r="BH20" s="100"/>
      <c r="BI20" s="101"/>
      <c r="BJ20" s="100"/>
      <c r="BK20" s="101"/>
      <c r="BL20" s="100"/>
      <c r="BM20" s="101"/>
      <c r="BN20" s="100"/>
      <c r="BO20" s="101"/>
      <c r="BP20" s="100"/>
      <c r="BQ20" s="101"/>
      <c r="BR20" s="100"/>
      <c r="BS20" s="101"/>
      <c r="BT20" s="100"/>
      <c r="BU20" s="101">
        <f t="shared" si="0"/>
        <v>3</v>
      </c>
      <c r="BV20" s="100">
        <f t="shared" si="1"/>
        <v>0</v>
      </c>
    </row>
    <row r="21" spans="1:74" x14ac:dyDescent="0.2">
      <c r="A21" s="129"/>
      <c r="B21" s="98" t="s">
        <v>422</v>
      </c>
      <c r="C21" s="101"/>
      <c r="D21" s="109">
        <v>2</v>
      </c>
      <c r="E21" s="101"/>
      <c r="F21" s="100"/>
      <c r="G21" s="101"/>
      <c r="H21" s="109">
        <v>2</v>
      </c>
      <c r="I21" s="101"/>
      <c r="J21" s="100"/>
      <c r="K21" s="101"/>
      <c r="L21" s="100"/>
      <c r="M21" s="101"/>
      <c r="N21" s="100"/>
      <c r="O21" s="101"/>
      <c r="P21" s="100"/>
      <c r="Q21" s="101"/>
      <c r="R21" s="109">
        <v>2</v>
      </c>
      <c r="S21" s="107">
        <v>2</v>
      </c>
      <c r="T21" s="100"/>
      <c r="U21" s="107">
        <v>1</v>
      </c>
      <c r="V21" s="109">
        <v>1</v>
      </c>
      <c r="W21" s="101"/>
      <c r="X21" s="100"/>
      <c r="Y21" s="101"/>
      <c r="Z21" s="100"/>
      <c r="AA21" s="101"/>
      <c r="AB21" s="100"/>
      <c r="AC21" s="107">
        <v>1</v>
      </c>
      <c r="AD21" s="100"/>
      <c r="AE21" s="107">
        <v>1</v>
      </c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7">
        <v>1</v>
      </c>
      <c r="AT21" s="109">
        <v>1</v>
      </c>
      <c r="AU21" s="101"/>
      <c r="AV21" s="100"/>
      <c r="AW21" s="101"/>
      <c r="AX21" s="100"/>
      <c r="AY21" s="101"/>
      <c r="AZ21" s="100"/>
      <c r="BA21" s="101"/>
      <c r="BB21" s="100"/>
      <c r="BC21" s="107">
        <v>1</v>
      </c>
      <c r="BD21" s="100"/>
      <c r="BE21" s="107">
        <v>1</v>
      </c>
      <c r="BF21" s="100"/>
      <c r="BG21" s="101"/>
      <c r="BH21" s="100"/>
      <c r="BI21" s="101"/>
      <c r="BJ21" s="100"/>
      <c r="BK21" s="101"/>
      <c r="BL21" s="100"/>
      <c r="BM21" s="107">
        <v>3</v>
      </c>
      <c r="BN21" s="109">
        <v>1</v>
      </c>
      <c r="BO21" s="101"/>
      <c r="BP21" s="100"/>
      <c r="BQ21" s="101"/>
      <c r="BR21" s="100"/>
      <c r="BS21" s="101"/>
      <c r="BT21" s="100"/>
      <c r="BU21" s="101">
        <f t="shared" si="0"/>
        <v>11</v>
      </c>
      <c r="BV21" s="100">
        <f t="shared" si="1"/>
        <v>9</v>
      </c>
    </row>
    <row r="22" spans="1:74" x14ac:dyDescent="0.2">
      <c r="A22" s="129"/>
      <c r="B22" s="98" t="s">
        <v>423</v>
      </c>
      <c r="C22" s="101"/>
      <c r="D22" s="100"/>
      <c r="E22" s="107">
        <v>1</v>
      </c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7">
        <v>1</v>
      </c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  <c r="BK22" s="101"/>
      <c r="BL22" s="100"/>
      <c r="BM22" s="101"/>
      <c r="BN22" s="100"/>
      <c r="BO22" s="101"/>
      <c r="BP22" s="100"/>
      <c r="BQ22" s="101"/>
      <c r="BR22" s="100"/>
      <c r="BS22" s="101"/>
      <c r="BT22" s="100"/>
      <c r="BU22" s="101">
        <f t="shared" si="0"/>
        <v>2</v>
      </c>
      <c r="BV22" s="100">
        <f t="shared" si="1"/>
        <v>0</v>
      </c>
    </row>
    <row r="23" spans="1:74" x14ac:dyDescent="0.2">
      <c r="A23" s="129"/>
      <c r="B23" s="98" t="s">
        <v>424</v>
      </c>
      <c r="C23" s="101"/>
      <c r="D23" s="100"/>
      <c r="E23" s="101"/>
      <c r="F23" s="100"/>
      <c r="G23" s="101"/>
      <c r="H23" s="109">
        <v>5</v>
      </c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7">
        <v>1</v>
      </c>
      <c r="T23" s="100"/>
      <c r="U23" s="101"/>
      <c r="V23" s="100"/>
      <c r="W23" s="107">
        <v>1</v>
      </c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7">
        <v>9</v>
      </c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  <c r="BK23" s="101"/>
      <c r="BL23" s="100"/>
      <c r="BM23" s="101"/>
      <c r="BN23" s="100"/>
      <c r="BO23" s="107">
        <v>2</v>
      </c>
      <c r="BP23" s="100"/>
      <c r="BQ23" s="107">
        <v>6</v>
      </c>
      <c r="BR23" s="100"/>
      <c r="BS23" s="101"/>
      <c r="BT23" s="100"/>
      <c r="BU23" s="101">
        <f t="shared" si="0"/>
        <v>19</v>
      </c>
      <c r="BV23" s="100">
        <f t="shared" si="1"/>
        <v>5</v>
      </c>
    </row>
    <row r="24" spans="1:74" x14ac:dyDescent="0.2">
      <c r="A24" s="129"/>
      <c r="B24" s="98" t="s">
        <v>425</v>
      </c>
      <c r="C24" s="107">
        <v>3</v>
      </c>
      <c r="D24" s="100"/>
      <c r="E24" s="101"/>
      <c r="F24" s="100"/>
      <c r="G24" s="101"/>
      <c r="H24" s="100"/>
      <c r="I24" s="107">
        <v>2</v>
      </c>
      <c r="J24" s="100"/>
      <c r="K24" s="101"/>
      <c r="L24" s="100"/>
      <c r="M24" s="101"/>
      <c r="N24" s="100"/>
      <c r="O24" s="101"/>
      <c r="P24" s="100"/>
      <c r="Q24" s="101"/>
      <c r="R24" s="100"/>
      <c r="S24" s="101"/>
      <c r="T24" s="100"/>
      <c r="U24" s="101"/>
      <c r="V24" s="100"/>
      <c r="W24" s="101"/>
      <c r="X24" s="100"/>
      <c r="Y24" s="101"/>
      <c r="Z24" s="100"/>
      <c r="AA24" s="101"/>
      <c r="AB24" s="100"/>
      <c r="AC24" s="101"/>
      <c r="AD24" s="100"/>
      <c r="AE24" s="107">
        <v>1</v>
      </c>
      <c r="AF24" s="100"/>
      <c r="AG24" s="101"/>
      <c r="AH24" s="100"/>
      <c r="AI24" s="101"/>
      <c r="AJ24" s="100"/>
      <c r="AK24" s="101"/>
      <c r="AL24" s="100"/>
      <c r="AM24" s="101"/>
      <c r="AN24" s="100"/>
      <c r="AO24" s="101"/>
      <c r="AP24" s="100"/>
      <c r="AQ24" s="107">
        <v>2</v>
      </c>
      <c r="AR24" s="100"/>
      <c r="AS24" s="101"/>
      <c r="AT24" s="100"/>
      <c r="AU24" s="101"/>
      <c r="AV24" s="100"/>
      <c r="AW24" s="101"/>
      <c r="AX24" s="100"/>
      <c r="AY24" s="101"/>
      <c r="AZ24" s="100"/>
      <c r="BA24" s="107">
        <v>2</v>
      </c>
      <c r="BB24" s="100"/>
      <c r="BC24" s="107">
        <v>3</v>
      </c>
      <c r="BD24" s="100"/>
      <c r="BE24" s="101"/>
      <c r="BF24" s="100"/>
      <c r="BG24" s="101"/>
      <c r="BH24" s="100"/>
      <c r="BI24" s="101"/>
      <c r="BJ24" s="100"/>
      <c r="BK24" s="101"/>
      <c r="BL24" s="100"/>
      <c r="BM24" s="107">
        <v>2</v>
      </c>
      <c r="BN24" s="100"/>
      <c r="BO24" s="101"/>
      <c r="BP24" s="100"/>
      <c r="BQ24" s="101"/>
      <c r="BR24" s="100"/>
      <c r="BS24" s="101"/>
      <c r="BT24" s="100"/>
      <c r="BU24" s="101">
        <f t="shared" si="0"/>
        <v>15</v>
      </c>
      <c r="BV24" s="100">
        <f t="shared" si="1"/>
        <v>0</v>
      </c>
    </row>
    <row r="25" spans="1:74" x14ac:dyDescent="0.2">
      <c r="A25" s="129"/>
      <c r="B25" s="98" t="s">
        <v>426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7">
        <v>2</v>
      </c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9">
        <v>1</v>
      </c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7">
        <v>1</v>
      </c>
      <c r="BD25" s="100"/>
      <c r="BE25" s="101"/>
      <c r="BF25" s="100"/>
      <c r="BG25" s="101"/>
      <c r="BH25" s="100"/>
      <c r="BI25" s="101"/>
      <c r="BJ25" s="100"/>
      <c r="BK25" s="101"/>
      <c r="BL25" s="100"/>
      <c r="BM25" s="101"/>
      <c r="BN25" s="100"/>
      <c r="BO25" s="101"/>
      <c r="BP25" s="100"/>
      <c r="BQ25" s="101"/>
      <c r="BR25" s="100"/>
      <c r="BS25" s="101"/>
      <c r="BT25" s="100"/>
      <c r="BU25" s="101">
        <f t="shared" si="0"/>
        <v>3</v>
      </c>
      <c r="BV25" s="100">
        <f t="shared" si="1"/>
        <v>1</v>
      </c>
    </row>
    <row r="26" spans="1:74" x14ac:dyDescent="0.2">
      <c r="A26" s="130"/>
      <c r="B26" s="103" t="s">
        <v>427</v>
      </c>
      <c r="C26" s="101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1"/>
      <c r="AB26" s="100"/>
      <c r="AC26" s="101"/>
      <c r="AD26" s="100"/>
      <c r="AE26" s="101"/>
      <c r="AF26" s="100"/>
      <c r="AG26" s="101"/>
      <c r="AH26" s="100"/>
      <c r="AI26" s="101"/>
      <c r="AJ26" s="100"/>
      <c r="AK26" s="101"/>
      <c r="AL26" s="100"/>
      <c r="AM26" s="101"/>
      <c r="AN26" s="100"/>
      <c r="AO26" s="101"/>
      <c r="AP26" s="100"/>
      <c r="AQ26" s="101"/>
      <c r="AR26" s="100"/>
      <c r="AS26" s="101"/>
      <c r="AT26" s="100"/>
      <c r="AU26" s="101"/>
      <c r="AV26" s="100"/>
      <c r="AW26" s="101"/>
      <c r="AX26" s="100"/>
      <c r="AY26" s="101"/>
      <c r="AZ26" s="100"/>
      <c r="BA26" s="101"/>
      <c r="BB26" s="100"/>
      <c r="BC26" s="101"/>
      <c r="BD26" s="100"/>
      <c r="BE26" s="101"/>
      <c r="BF26" s="100"/>
      <c r="BG26" s="101"/>
      <c r="BH26" s="100"/>
      <c r="BI26" s="101"/>
      <c r="BJ26" s="100"/>
      <c r="BK26" s="101"/>
      <c r="BL26" s="100"/>
      <c r="BM26" s="101"/>
      <c r="BN26" s="100"/>
      <c r="BO26" s="101"/>
      <c r="BP26" s="100"/>
      <c r="BQ26" s="101"/>
      <c r="BR26" s="100"/>
      <c r="BS26" s="104"/>
      <c r="BT26" s="105"/>
      <c r="BU26" s="101">
        <f t="shared" si="0"/>
        <v>0</v>
      </c>
      <c r="BV26" s="100">
        <f t="shared" si="1"/>
        <v>0</v>
      </c>
    </row>
    <row r="27" spans="1:74" x14ac:dyDescent="0.2">
      <c r="A27" s="143" t="s">
        <v>33</v>
      </c>
      <c r="B27" s="98" t="s">
        <v>428</v>
      </c>
      <c r="C27" s="104"/>
      <c r="D27" s="105"/>
      <c r="E27" s="104"/>
      <c r="F27" s="105"/>
      <c r="G27" s="104"/>
      <c r="H27" s="105"/>
      <c r="I27" s="104"/>
      <c r="J27" s="105"/>
      <c r="K27" s="104"/>
      <c r="L27" s="105"/>
      <c r="M27" s="104"/>
      <c r="N27" s="105"/>
      <c r="O27" s="104"/>
      <c r="P27" s="105"/>
      <c r="Q27" s="104"/>
      <c r="R27" s="105"/>
      <c r="S27" s="104"/>
      <c r="T27" s="105"/>
      <c r="U27" s="104"/>
      <c r="V27" s="105"/>
      <c r="W27" s="104"/>
      <c r="X27" s="105"/>
      <c r="Y27" s="104"/>
      <c r="Z27" s="105"/>
      <c r="AA27" s="104"/>
      <c r="AB27" s="105"/>
      <c r="AC27" s="110">
        <v>2</v>
      </c>
      <c r="AD27" s="105"/>
      <c r="AE27" s="104"/>
      <c r="AF27" s="105"/>
      <c r="AG27" s="104"/>
      <c r="AH27" s="105"/>
      <c r="AI27" s="104"/>
      <c r="AJ27" s="105"/>
      <c r="AK27" s="104"/>
      <c r="AL27" s="105"/>
      <c r="AM27" s="104"/>
      <c r="AN27" s="105"/>
      <c r="AO27" s="104"/>
      <c r="AP27" s="105"/>
      <c r="AQ27" s="104"/>
      <c r="AR27" s="105"/>
      <c r="AS27" s="104"/>
      <c r="AT27" s="105"/>
      <c r="AU27" s="104"/>
      <c r="AV27" s="105"/>
      <c r="AW27" s="104"/>
      <c r="AX27" s="105"/>
      <c r="AY27" s="104"/>
      <c r="AZ27" s="105"/>
      <c r="BA27" s="104"/>
      <c r="BB27" s="105"/>
      <c r="BC27" s="104"/>
      <c r="BD27" s="105"/>
      <c r="BE27" s="104"/>
      <c r="BF27" s="105"/>
      <c r="BG27" s="104"/>
      <c r="BH27" s="105"/>
      <c r="BI27" s="104"/>
      <c r="BJ27" s="105"/>
      <c r="BK27" s="104"/>
      <c r="BL27" s="105"/>
      <c r="BM27" s="104"/>
      <c r="BN27" s="105"/>
      <c r="BO27" s="104"/>
      <c r="BP27" s="105"/>
      <c r="BQ27" s="104"/>
      <c r="BR27" s="105"/>
      <c r="BS27" s="101"/>
      <c r="BT27" s="100"/>
      <c r="BU27" s="101">
        <f t="shared" si="0"/>
        <v>2</v>
      </c>
      <c r="BV27" s="100">
        <f t="shared" si="1"/>
        <v>0</v>
      </c>
    </row>
    <row r="28" spans="1:74" x14ac:dyDescent="0.2">
      <c r="A28" s="129"/>
      <c r="B28" s="98" t="s">
        <v>429</v>
      </c>
      <c r="C28" s="101"/>
      <c r="D28" s="100"/>
      <c r="E28" s="101"/>
      <c r="F28" s="100"/>
      <c r="G28" s="101"/>
      <c r="H28" s="100"/>
      <c r="I28" s="107">
        <v>2</v>
      </c>
      <c r="J28" s="100"/>
      <c r="K28" s="101"/>
      <c r="L28" s="100"/>
      <c r="M28" s="101"/>
      <c r="N28" s="100"/>
      <c r="O28" s="101"/>
      <c r="P28" s="100"/>
      <c r="Q28" s="101"/>
      <c r="R28" s="100"/>
      <c r="S28" s="107">
        <v>1</v>
      </c>
      <c r="T28" s="100"/>
      <c r="U28" s="101"/>
      <c r="V28" s="100"/>
      <c r="W28" s="101"/>
      <c r="X28" s="100"/>
      <c r="Y28" s="101"/>
      <c r="Z28" s="100"/>
      <c r="AA28" s="107">
        <v>1</v>
      </c>
      <c r="AB28" s="100"/>
      <c r="AC28" s="107">
        <v>1</v>
      </c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  <c r="BK28" s="101"/>
      <c r="BL28" s="100"/>
      <c r="BM28" s="101"/>
      <c r="BN28" s="100"/>
      <c r="BO28" s="101"/>
      <c r="BP28" s="100"/>
      <c r="BQ28" s="101"/>
      <c r="BR28" s="100"/>
      <c r="BS28" s="101"/>
      <c r="BT28" s="100"/>
      <c r="BU28" s="101">
        <f t="shared" si="0"/>
        <v>5</v>
      </c>
      <c r="BV28" s="100">
        <f t="shared" si="1"/>
        <v>0</v>
      </c>
    </row>
    <row r="29" spans="1:74" x14ac:dyDescent="0.2">
      <c r="A29" s="129"/>
      <c r="B29" s="98" t="s">
        <v>430</v>
      </c>
      <c r="C29" s="107">
        <v>12</v>
      </c>
      <c r="D29" s="100"/>
      <c r="E29" s="101"/>
      <c r="F29" s="100"/>
      <c r="G29" s="107">
        <v>2</v>
      </c>
      <c r="H29" s="100"/>
      <c r="I29" s="107">
        <v>1</v>
      </c>
      <c r="J29" s="100"/>
      <c r="K29" s="107">
        <v>5</v>
      </c>
      <c r="L29" s="100"/>
      <c r="M29" s="101"/>
      <c r="N29" s="100"/>
      <c r="O29" s="101"/>
      <c r="P29" s="100"/>
      <c r="Q29" s="101"/>
      <c r="R29" s="100"/>
      <c r="S29" s="101"/>
      <c r="T29" s="100"/>
      <c r="U29" s="107">
        <v>2</v>
      </c>
      <c r="V29" s="100"/>
      <c r="W29" s="101"/>
      <c r="X29" s="100"/>
      <c r="Y29" s="101"/>
      <c r="Z29" s="100"/>
      <c r="AA29" s="101"/>
      <c r="AB29" s="100"/>
      <c r="AC29" s="107">
        <v>1</v>
      </c>
      <c r="AD29" s="100"/>
      <c r="AE29" s="101"/>
      <c r="AF29" s="100"/>
      <c r="AG29" s="101"/>
      <c r="AH29" s="100"/>
      <c r="AI29" s="101"/>
      <c r="AJ29" s="100"/>
      <c r="AK29" s="101"/>
      <c r="AL29" s="100"/>
      <c r="AM29" s="101"/>
      <c r="AN29" s="100"/>
      <c r="AO29" s="101"/>
      <c r="AP29" s="100"/>
      <c r="AQ29" s="107">
        <v>1</v>
      </c>
      <c r="AR29" s="100"/>
      <c r="AS29" s="107">
        <v>8</v>
      </c>
      <c r="AT29" s="100"/>
      <c r="AU29" s="101"/>
      <c r="AV29" s="100"/>
      <c r="AW29" s="107">
        <v>1</v>
      </c>
      <c r="AX29" s="100"/>
      <c r="AY29" s="101"/>
      <c r="AZ29" s="100"/>
      <c r="BA29" s="107">
        <v>1</v>
      </c>
      <c r="BB29" s="100"/>
      <c r="BC29" s="101"/>
      <c r="BD29" s="100"/>
      <c r="BE29" s="101"/>
      <c r="BF29" s="100"/>
      <c r="BG29" s="101"/>
      <c r="BH29" s="100"/>
      <c r="BI29" s="101"/>
      <c r="BJ29" s="100"/>
      <c r="BK29" s="107">
        <v>7</v>
      </c>
      <c r="BL29" s="100"/>
      <c r="BM29" s="101"/>
      <c r="BN29" s="100"/>
      <c r="BO29" s="101"/>
      <c r="BP29" s="100"/>
      <c r="BQ29" s="101"/>
      <c r="BR29" s="100"/>
      <c r="BS29" s="101"/>
      <c r="BT29" s="100"/>
      <c r="BU29" s="101">
        <f t="shared" si="0"/>
        <v>41</v>
      </c>
      <c r="BV29" s="100">
        <f t="shared" si="1"/>
        <v>0</v>
      </c>
    </row>
    <row r="30" spans="1:74" x14ac:dyDescent="0.2">
      <c r="A30" s="129"/>
      <c r="B30" s="98" t="s">
        <v>431</v>
      </c>
      <c r="C30" s="101"/>
      <c r="D30" s="100"/>
      <c r="E30" s="107">
        <v>1</v>
      </c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7">
        <v>1</v>
      </c>
      <c r="X30" s="100"/>
      <c r="Y30" s="101"/>
      <c r="Z30" s="100"/>
      <c r="AA30" s="107">
        <v>2</v>
      </c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7">
        <v>3</v>
      </c>
      <c r="AR30" s="100"/>
      <c r="AS30" s="107">
        <v>14</v>
      </c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  <c r="BK30" s="101"/>
      <c r="BL30" s="100"/>
      <c r="BM30" s="101"/>
      <c r="BN30" s="100"/>
      <c r="BO30" s="101"/>
      <c r="BP30" s="100"/>
      <c r="BQ30" s="101"/>
      <c r="BR30" s="100"/>
      <c r="BS30" s="101"/>
      <c r="BT30" s="100"/>
      <c r="BU30" s="101">
        <f t="shared" si="0"/>
        <v>21</v>
      </c>
      <c r="BV30" s="100">
        <f t="shared" si="1"/>
        <v>0</v>
      </c>
    </row>
    <row r="31" spans="1:74" x14ac:dyDescent="0.2">
      <c r="A31" s="129"/>
      <c r="B31" s="98" t="s">
        <v>432</v>
      </c>
      <c r="C31" s="107">
        <v>1</v>
      </c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  <c r="BK31" s="101"/>
      <c r="BL31" s="100"/>
      <c r="BM31" s="101"/>
      <c r="BN31" s="100"/>
      <c r="BO31" s="101"/>
      <c r="BP31" s="100"/>
      <c r="BQ31" s="101"/>
      <c r="BR31" s="100"/>
      <c r="BS31" s="101"/>
      <c r="BT31" s="100"/>
      <c r="BU31" s="101">
        <f t="shared" si="0"/>
        <v>1</v>
      </c>
      <c r="BV31" s="100">
        <f t="shared" si="1"/>
        <v>0</v>
      </c>
    </row>
    <row r="32" spans="1:74" x14ac:dyDescent="0.2">
      <c r="A32" s="129"/>
      <c r="B32" s="98" t="s">
        <v>433</v>
      </c>
      <c r="C32" s="107">
        <v>2</v>
      </c>
      <c r="D32" s="100"/>
      <c r="E32" s="107">
        <v>2</v>
      </c>
      <c r="F32" s="100"/>
      <c r="G32" s="107">
        <v>3</v>
      </c>
      <c r="H32" s="100"/>
      <c r="I32" s="107">
        <v>1</v>
      </c>
      <c r="J32" s="100"/>
      <c r="K32" s="107">
        <v>8</v>
      </c>
      <c r="L32" s="100"/>
      <c r="M32" s="101"/>
      <c r="N32" s="100"/>
      <c r="O32" s="101"/>
      <c r="P32" s="100"/>
      <c r="Q32" s="107">
        <v>1</v>
      </c>
      <c r="R32" s="100"/>
      <c r="S32" s="101"/>
      <c r="T32" s="100"/>
      <c r="U32" s="107">
        <v>1</v>
      </c>
      <c r="V32" s="100"/>
      <c r="W32" s="101"/>
      <c r="X32" s="100"/>
      <c r="Y32" s="101"/>
      <c r="Z32" s="100"/>
      <c r="AA32" s="107">
        <v>1</v>
      </c>
      <c r="AB32" s="100"/>
      <c r="AC32" s="101"/>
      <c r="AD32" s="100"/>
      <c r="AE32" s="107">
        <v>1</v>
      </c>
      <c r="AF32" s="100"/>
      <c r="AG32" s="107">
        <v>1</v>
      </c>
      <c r="AH32" s="100"/>
      <c r="AI32" s="101"/>
      <c r="AJ32" s="100"/>
      <c r="AK32" s="107">
        <v>2</v>
      </c>
      <c r="AL32" s="100"/>
      <c r="AM32" s="101"/>
      <c r="AN32" s="100"/>
      <c r="AO32" s="101"/>
      <c r="AP32" s="100"/>
      <c r="AQ32" s="101"/>
      <c r="AR32" s="100"/>
      <c r="AS32" s="101"/>
      <c r="AT32" s="100"/>
      <c r="AU32" s="107">
        <v>1</v>
      </c>
      <c r="AV32" s="100"/>
      <c r="AW32" s="101"/>
      <c r="AX32" s="100"/>
      <c r="AY32" s="101"/>
      <c r="AZ32" s="100"/>
      <c r="BA32" s="101"/>
      <c r="BB32" s="100"/>
      <c r="BC32" s="107">
        <v>1</v>
      </c>
      <c r="BD32" s="100"/>
      <c r="BE32" s="101"/>
      <c r="BF32" s="100"/>
      <c r="BG32" s="101"/>
      <c r="BH32" s="100"/>
      <c r="BI32" s="101"/>
      <c r="BJ32" s="100"/>
      <c r="BK32" s="107">
        <v>2</v>
      </c>
      <c r="BL32" s="100"/>
      <c r="BM32" s="101"/>
      <c r="BN32" s="100"/>
      <c r="BO32" s="101"/>
      <c r="BP32" s="100"/>
      <c r="BQ32" s="101"/>
      <c r="BR32" s="100"/>
      <c r="BS32" s="101"/>
      <c r="BT32" s="100"/>
      <c r="BU32" s="101">
        <f t="shared" si="0"/>
        <v>27</v>
      </c>
      <c r="BV32" s="100">
        <f t="shared" si="1"/>
        <v>0</v>
      </c>
    </row>
    <row r="33" spans="1:74" x14ac:dyDescent="0.2">
      <c r="A33" s="129"/>
      <c r="B33" s="98" t="s">
        <v>434</v>
      </c>
      <c r="C33" s="107">
        <v>1</v>
      </c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1"/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  <c r="BK33" s="101"/>
      <c r="BL33" s="100"/>
      <c r="BM33" s="101"/>
      <c r="BN33" s="100"/>
      <c r="BO33" s="101"/>
      <c r="BP33" s="100"/>
      <c r="BQ33" s="107">
        <v>1</v>
      </c>
      <c r="BR33" s="100"/>
      <c r="BS33" s="101"/>
      <c r="BT33" s="100"/>
      <c r="BU33" s="101">
        <f t="shared" si="0"/>
        <v>2</v>
      </c>
      <c r="BV33" s="100">
        <f t="shared" si="1"/>
        <v>0</v>
      </c>
    </row>
    <row r="34" spans="1:74" x14ac:dyDescent="0.2">
      <c r="A34" s="130"/>
      <c r="B34" s="103" t="s">
        <v>435</v>
      </c>
      <c r="C34" s="107">
        <v>6</v>
      </c>
      <c r="D34" s="100"/>
      <c r="E34" s="107">
        <v>5</v>
      </c>
      <c r="F34" s="100"/>
      <c r="G34" s="101"/>
      <c r="H34" s="100"/>
      <c r="I34" s="101"/>
      <c r="J34" s="100"/>
      <c r="K34" s="107">
        <v>5</v>
      </c>
      <c r="L34" s="100"/>
      <c r="M34" s="101"/>
      <c r="N34" s="100"/>
      <c r="O34" s="101"/>
      <c r="P34" s="100"/>
      <c r="Q34" s="107">
        <v>1</v>
      </c>
      <c r="R34" s="100"/>
      <c r="S34" s="107">
        <v>2</v>
      </c>
      <c r="T34" s="100"/>
      <c r="U34" s="101"/>
      <c r="V34" s="100"/>
      <c r="W34" s="101"/>
      <c r="X34" s="100"/>
      <c r="Y34" s="101"/>
      <c r="Z34" s="100"/>
      <c r="AA34" s="107">
        <v>1</v>
      </c>
      <c r="AB34" s="100"/>
      <c r="AC34" s="101"/>
      <c r="AD34" s="100"/>
      <c r="AE34" s="101"/>
      <c r="AF34" s="100"/>
      <c r="AG34" s="101"/>
      <c r="AH34" s="100"/>
      <c r="AI34" s="101"/>
      <c r="AJ34" s="100"/>
      <c r="AK34" s="101"/>
      <c r="AL34" s="100"/>
      <c r="AM34" s="101"/>
      <c r="AN34" s="100"/>
      <c r="AO34" s="101"/>
      <c r="AP34" s="100"/>
      <c r="AQ34" s="107">
        <v>1</v>
      </c>
      <c r="AR34" s="100"/>
      <c r="AS34" s="107">
        <v>5</v>
      </c>
      <c r="AT34" s="100"/>
      <c r="AU34" s="101"/>
      <c r="AV34" s="100"/>
      <c r="AW34" s="101"/>
      <c r="AX34" s="100"/>
      <c r="AY34" s="101"/>
      <c r="AZ34" s="100"/>
      <c r="BA34" s="107">
        <v>1</v>
      </c>
      <c r="BB34" s="100"/>
      <c r="BC34" s="107">
        <v>6</v>
      </c>
      <c r="BD34" s="100"/>
      <c r="BE34" s="101"/>
      <c r="BF34" s="100"/>
      <c r="BG34" s="101"/>
      <c r="BH34" s="100"/>
      <c r="BI34" s="101"/>
      <c r="BJ34" s="100"/>
      <c r="BK34" s="101"/>
      <c r="BL34" s="100"/>
      <c r="BM34" s="101"/>
      <c r="BN34" s="100"/>
      <c r="BO34" s="101"/>
      <c r="BP34" s="100"/>
      <c r="BQ34" s="107">
        <v>2</v>
      </c>
      <c r="BR34" s="100"/>
      <c r="BS34" s="104"/>
      <c r="BT34" s="105"/>
      <c r="BU34" s="101">
        <f t="shared" si="0"/>
        <v>35</v>
      </c>
      <c r="BV34" s="100">
        <f t="shared" si="1"/>
        <v>0</v>
      </c>
    </row>
    <row r="35" spans="1:74" x14ac:dyDescent="0.2">
      <c r="A35" s="143" t="s">
        <v>42</v>
      </c>
      <c r="B35" s="109" t="s">
        <v>436</v>
      </c>
      <c r="C35" s="104"/>
      <c r="D35" s="105"/>
      <c r="E35" s="104"/>
      <c r="F35" s="105"/>
      <c r="G35" s="110">
        <v>3</v>
      </c>
      <c r="H35" s="105"/>
      <c r="I35" s="110">
        <v>7</v>
      </c>
      <c r="J35" s="105"/>
      <c r="K35" s="104"/>
      <c r="L35" s="105"/>
      <c r="M35" s="104"/>
      <c r="N35" s="105"/>
      <c r="O35" s="104"/>
      <c r="P35" s="105"/>
      <c r="Q35" s="104"/>
      <c r="R35" s="105"/>
      <c r="S35" s="104"/>
      <c r="T35" s="105"/>
      <c r="U35" s="110">
        <v>9</v>
      </c>
      <c r="V35" s="105"/>
      <c r="W35" s="104"/>
      <c r="X35" s="105"/>
      <c r="Y35" s="104"/>
      <c r="Z35" s="105"/>
      <c r="AA35" s="104"/>
      <c r="AB35" s="105"/>
      <c r="AC35" s="110">
        <v>27</v>
      </c>
      <c r="AD35" s="105"/>
      <c r="AE35" s="104"/>
      <c r="AF35" s="105"/>
      <c r="AG35" s="110">
        <v>42</v>
      </c>
      <c r="AH35" s="105"/>
      <c r="AI35" s="104"/>
      <c r="AJ35" s="105"/>
      <c r="AK35" s="110">
        <v>2</v>
      </c>
      <c r="AL35" s="105"/>
      <c r="AM35" s="110">
        <v>16</v>
      </c>
      <c r="AN35" s="105"/>
      <c r="AO35" s="104"/>
      <c r="AP35" s="105"/>
      <c r="AQ35" s="104"/>
      <c r="AR35" s="105"/>
      <c r="AS35" s="104"/>
      <c r="AT35" s="105"/>
      <c r="AU35" s="104"/>
      <c r="AV35" s="105"/>
      <c r="AW35" s="104"/>
      <c r="AX35" s="105"/>
      <c r="AY35" s="104"/>
      <c r="AZ35" s="105"/>
      <c r="BA35" s="104"/>
      <c r="BB35" s="105"/>
      <c r="BC35" s="104"/>
      <c r="BD35" s="105"/>
      <c r="BE35" s="104"/>
      <c r="BF35" s="105"/>
      <c r="BG35" s="104"/>
      <c r="BH35" s="105"/>
      <c r="BI35" s="104"/>
      <c r="BJ35" s="105"/>
      <c r="BK35" s="110">
        <v>11</v>
      </c>
      <c r="BL35" s="105"/>
      <c r="BM35" s="104"/>
      <c r="BN35" s="105"/>
      <c r="BO35" s="110">
        <v>21</v>
      </c>
      <c r="BP35" s="105"/>
      <c r="BQ35" s="110">
        <v>17</v>
      </c>
      <c r="BR35" s="105"/>
      <c r="BS35" s="101"/>
      <c r="BT35" s="100"/>
      <c r="BU35" s="101">
        <f t="shared" si="0"/>
        <v>155</v>
      </c>
      <c r="BV35" s="100">
        <f t="shared" si="1"/>
        <v>0</v>
      </c>
    </row>
    <row r="36" spans="1:74" x14ac:dyDescent="0.2">
      <c r="A36" s="129"/>
      <c r="B36" s="109" t="s">
        <v>437</v>
      </c>
      <c r="C36" s="101"/>
      <c r="D36" s="100"/>
      <c r="E36" s="101"/>
      <c r="F36" s="100"/>
      <c r="G36" s="107">
        <v>4</v>
      </c>
      <c r="H36" s="100"/>
      <c r="I36" s="107">
        <v>8</v>
      </c>
      <c r="J36" s="100"/>
      <c r="K36" s="107">
        <v>3</v>
      </c>
      <c r="L36" s="100"/>
      <c r="M36" s="101"/>
      <c r="N36" s="100"/>
      <c r="O36" s="101"/>
      <c r="P36" s="100"/>
      <c r="Q36" s="101"/>
      <c r="R36" s="100"/>
      <c r="S36" s="101"/>
      <c r="T36" s="100"/>
      <c r="U36" s="107">
        <v>1</v>
      </c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1"/>
      <c r="AZ36" s="100"/>
      <c r="BA36" s="107">
        <v>1</v>
      </c>
      <c r="BB36" s="100"/>
      <c r="BC36" s="101"/>
      <c r="BD36" s="100"/>
      <c r="BE36" s="101"/>
      <c r="BF36" s="100"/>
      <c r="BG36" s="101"/>
      <c r="BH36" s="100"/>
      <c r="BI36" s="101"/>
      <c r="BJ36" s="100"/>
      <c r="BK36" s="107">
        <v>1</v>
      </c>
      <c r="BL36" s="100"/>
      <c r="BM36" s="101"/>
      <c r="BN36" s="100"/>
      <c r="BO36" s="101"/>
      <c r="BP36" s="100"/>
      <c r="BQ36" s="101"/>
      <c r="BR36" s="100"/>
      <c r="BS36" s="101"/>
      <c r="BT36" s="100"/>
      <c r="BU36" s="101">
        <f t="shared" si="0"/>
        <v>18</v>
      </c>
      <c r="BV36" s="100">
        <f t="shared" si="1"/>
        <v>0</v>
      </c>
    </row>
    <row r="37" spans="1:74" x14ac:dyDescent="0.2">
      <c r="A37" s="129"/>
      <c r="B37" s="109" t="s">
        <v>438</v>
      </c>
      <c r="C37" s="101"/>
      <c r="D37" s="100"/>
      <c r="E37" s="101"/>
      <c r="F37" s="100"/>
      <c r="G37" s="107">
        <v>1</v>
      </c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1"/>
      <c r="AJ37" s="100"/>
      <c r="AK37" s="101"/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  <c r="BK37" s="101"/>
      <c r="BL37" s="100"/>
      <c r="BM37" s="101"/>
      <c r="BN37" s="100"/>
      <c r="BO37" s="101"/>
      <c r="BP37" s="100"/>
      <c r="BQ37" s="101"/>
      <c r="BR37" s="100"/>
      <c r="BS37" s="101"/>
      <c r="BT37" s="100"/>
      <c r="BU37" s="101">
        <f t="shared" si="0"/>
        <v>1</v>
      </c>
      <c r="BV37" s="100">
        <f t="shared" si="1"/>
        <v>0</v>
      </c>
    </row>
    <row r="38" spans="1:74" x14ac:dyDescent="0.2">
      <c r="A38" s="129"/>
      <c r="B38" s="109" t="s">
        <v>439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7">
        <v>2</v>
      </c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  <c r="BK38" s="101"/>
      <c r="BL38" s="100"/>
      <c r="BM38" s="101"/>
      <c r="BN38" s="100"/>
      <c r="BO38" s="101"/>
      <c r="BP38" s="100"/>
      <c r="BQ38" s="101"/>
      <c r="BR38" s="100"/>
      <c r="BS38" s="101"/>
      <c r="BT38" s="100"/>
      <c r="BU38" s="101">
        <f t="shared" si="0"/>
        <v>2</v>
      </c>
      <c r="BV38" s="100">
        <f t="shared" si="1"/>
        <v>0</v>
      </c>
    </row>
    <row r="39" spans="1:74" x14ac:dyDescent="0.2">
      <c r="A39" s="129"/>
      <c r="B39" s="109" t="s">
        <v>440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7">
        <v>1</v>
      </c>
      <c r="BD39" s="100"/>
      <c r="BE39" s="101"/>
      <c r="BF39" s="100"/>
      <c r="BG39" s="101"/>
      <c r="BH39" s="100"/>
      <c r="BI39" s="101"/>
      <c r="BJ39" s="100"/>
      <c r="BK39" s="101"/>
      <c r="BL39" s="100"/>
      <c r="BM39" s="101"/>
      <c r="BN39" s="100"/>
      <c r="BO39" s="101"/>
      <c r="BP39" s="100"/>
      <c r="BQ39" s="101"/>
      <c r="BR39" s="100"/>
      <c r="BS39" s="101"/>
      <c r="BT39" s="100"/>
      <c r="BU39" s="101">
        <f t="shared" si="0"/>
        <v>1</v>
      </c>
      <c r="BV39" s="100">
        <f t="shared" si="1"/>
        <v>0</v>
      </c>
    </row>
    <row r="40" spans="1:74" x14ac:dyDescent="0.2">
      <c r="A40" s="129"/>
      <c r="B40" s="109" t="s">
        <v>441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7">
        <v>1</v>
      </c>
      <c r="BD40" s="100"/>
      <c r="BE40" s="101"/>
      <c r="BF40" s="100"/>
      <c r="BG40" s="101"/>
      <c r="BH40" s="100"/>
      <c r="BI40" s="101"/>
      <c r="BJ40" s="100"/>
      <c r="BK40" s="101"/>
      <c r="BL40" s="100"/>
      <c r="BM40" s="107">
        <v>1</v>
      </c>
      <c r="BN40" s="100"/>
      <c r="BO40" s="101"/>
      <c r="BP40" s="100"/>
      <c r="BQ40" s="101"/>
      <c r="BR40" s="100"/>
      <c r="BS40" s="101"/>
      <c r="BT40" s="100"/>
      <c r="BU40" s="101">
        <f t="shared" si="0"/>
        <v>2</v>
      </c>
      <c r="BV40" s="100">
        <f t="shared" si="1"/>
        <v>0</v>
      </c>
    </row>
    <row r="41" spans="1:74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  <c r="BK41" s="101"/>
      <c r="BL41" s="100"/>
      <c r="BM41" s="101"/>
      <c r="BN41" s="100"/>
      <c r="BO41" s="101"/>
      <c r="BP41" s="100"/>
      <c r="BQ41" s="101"/>
      <c r="BR41" s="100"/>
      <c r="BS41" s="101"/>
      <c r="BT41" s="100"/>
      <c r="BU41" s="101"/>
      <c r="BV41" s="100"/>
    </row>
    <row r="42" spans="1:74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  <c r="BK42" s="101"/>
      <c r="BL42" s="100"/>
      <c r="BM42" s="101"/>
      <c r="BN42" s="100"/>
      <c r="BO42" s="101"/>
      <c r="BP42" s="100"/>
      <c r="BQ42" s="101"/>
      <c r="BR42" s="100"/>
      <c r="BS42" s="101"/>
      <c r="BT42" s="100"/>
      <c r="BU42" s="101"/>
      <c r="BV42" s="100"/>
    </row>
    <row r="43" spans="1:74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  <c r="BK43" s="101"/>
      <c r="BL43" s="100"/>
      <c r="BM43" s="101"/>
      <c r="BN43" s="100"/>
      <c r="BO43" s="101"/>
      <c r="BP43" s="100"/>
      <c r="BQ43" s="101"/>
      <c r="BR43" s="100"/>
      <c r="BS43" s="101"/>
      <c r="BT43" s="100"/>
      <c r="BU43" s="101"/>
      <c r="BV43" s="100"/>
    </row>
    <row r="44" spans="1:74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  <c r="BK44" s="101"/>
      <c r="BL44" s="100"/>
      <c r="BM44" s="101"/>
      <c r="BN44" s="100"/>
      <c r="BO44" s="101"/>
      <c r="BP44" s="100"/>
      <c r="BQ44" s="101"/>
      <c r="BR44" s="100"/>
      <c r="BS44" s="101"/>
      <c r="BT44" s="100"/>
      <c r="BU44" s="101"/>
      <c r="BV44" s="100"/>
    </row>
    <row r="45" spans="1:74" x14ac:dyDescent="0.2">
      <c r="A45" s="106"/>
    </row>
    <row r="46" spans="1:74" ht="12.75" x14ac:dyDescent="0.2">
      <c r="A46" s="106"/>
    </row>
    <row r="47" spans="1:74" ht="12.75" x14ac:dyDescent="0.2">
      <c r="A47" s="106"/>
    </row>
    <row r="48" spans="1:74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40">
    <mergeCell ref="AI2:AJ2"/>
    <mergeCell ref="AK2:AL2"/>
    <mergeCell ref="AM2:AN2"/>
    <mergeCell ref="AO2:AP2"/>
    <mergeCell ref="A4:A26"/>
    <mergeCell ref="A27:A34"/>
    <mergeCell ref="A35:A44"/>
    <mergeCell ref="S2:T2"/>
    <mergeCell ref="U2:V2"/>
    <mergeCell ref="BU2:BV2"/>
    <mergeCell ref="C1:BJ1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Y2:Z2"/>
    <mergeCell ref="AA2:AB2"/>
    <mergeCell ref="AC2:AD2"/>
    <mergeCell ref="AE2:AF2"/>
    <mergeCell ref="AG2:AH2"/>
    <mergeCell ref="BK2:BL2"/>
    <mergeCell ref="BM2:BN2"/>
    <mergeCell ref="BO2:BP2"/>
    <mergeCell ref="BQ2:BR2"/>
    <mergeCell ref="BS2:BT2"/>
    <mergeCell ref="BA2:BB2"/>
    <mergeCell ref="BC2:BD2"/>
    <mergeCell ref="BE2:BF2"/>
    <mergeCell ref="BG2:BH2"/>
    <mergeCell ref="BI2:BJ2"/>
    <mergeCell ref="AQ2:AR2"/>
    <mergeCell ref="AS2:AT2"/>
    <mergeCell ref="AU2:AV2"/>
    <mergeCell ref="AW2:AX2"/>
    <mergeCell ref="AY2:AZ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CF1001"/>
  <sheetViews>
    <sheetView workbookViewId="0">
      <pane xSplit="2" topLeftCell="C1" activePane="topRight" state="frozen"/>
      <selection pane="topRight" activeCell="C2" sqref="C2:D2"/>
    </sheetView>
  </sheetViews>
  <sheetFormatPr defaultColWidth="12.5703125" defaultRowHeight="15" customHeight="1" x14ac:dyDescent="0.2"/>
  <cols>
    <col min="1" max="1" width="3.42578125" customWidth="1"/>
    <col min="2" max="2" width="40.28515625" customWidth="1"/>
  </cols>
  <sheetData>
    <row r="1" spans="1:84" ht="15" customHeight="1" x14ac:dyDescent="0.25">
      <c r="A1" s="90"/>
      <c r="B1" s="91" t="s">
        <v>0</v>
      </c>
      <c r="C1" s="141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11"/>
      <c r="CF1" s="111"/>
    </row>
    <row r="2" spans="1:84" x14ac:dyDescent="0.2">
      <c r="A2" s="92"/>
      <c r="B2" s="93"/>
      <c r="C2" s="139" t="s">
        <v>160</v>
      </c>
      <c r="D2" s="140"/>
      <c r="E2" s="139" t="s">
        <v>161</v>
      </c>
      <c r="F2" s="140"/>
      <c r="G2" s="139" t="s">
        <v>162</v>
      </c>
      <c r="H2" s="140"/>
      <c r="I2" s="139" t="s">
        <v>163</v>
      </c>
      <c r="J2" s="140"/>
      <c r="K2" s="139" t="s">
        <v>164</v>
      </c>
      <c r="L2" s="140"/>
      <c r="M2" s="139" t="s">
        <v>165</v>
      </c>
      <c r="N2" s="140"/>
      <c r="O2" s="139" t="s">
        <v>166</v>
      </c>
      <c r="P2" s="140"/>
      <c r="Q2" s="139" t="s">
        <v>167</v>
      </c>
      <c r="R2" s="140"/>
      <c r="S2" s="139" t="s">
        <v>168</v>
      </c>
      <c r="T2" s="140"/>
      <c r="U2" s="139" t="s">
        <v>169</v>
      </c>
      <c r="V2" s="140"/>
      <c r="W2" s="139" t="s">
        <v>170</v>
      </c>
      <c r="X2" s="140"/>
      <c r="Y2" s="139" t="s">
        <v>171</v>
      </c>
      <c r="Z2" s="140"/>
      <c r="AA2" s="139" t="s">
        <v>172</v>
      </c>
      <c r="AB2" s="140"/>
      <c r="AC2" s="139" t="s">
        <v>173</v>
      </c>
      <c r="AD2" s="140"/>
      <c r="AE2" s="139" t="s">
        <v>174</v>
      </c>
      <c r="AF2" s="140"/>
      <c r="AG2" s="139" t="s">
        <v>175</v>
      </c>
      <c r="AH2" s="140"/>
      <c r="AI2" s="139" t="s">
        <v>176</v>
      </c>
      <c r="AJ2" s="140"/>
      <c r="AK2" s="139" t="s">
        <v>177</v>
      </c>
      <c r="AL2" s="140"/>
      <c r="AM2" s="139" t="s">
        <v>178</v>
      </c>
      <c r="AN2" s="140"/>
      <c r="AO2" s="139" t="s">
        <v>179</v>
      </c>
      <c r="AP2" s="140"/>
      <c r="AQ2" s="139" t="s">
        <v>180</v>
      </c>
      <c r="AR2" s="140"/>
      <c r="AS2" s="139" t="s">
        <v>181</v>
      </c>
      <c r="AT2" s="140"/>
      <c r="AU2" s="139" t="s">
        <v>182</v>
      </c>
      <c r="AV2" s="140"/>
      <c r="AW2" s="139" t="s">
        <v>183</v>
      </c>
      <c r="AX2" s="140"/>
      <c r="AY2" s="139" t="s">
        <v>184</v>
      </c>
      <c r="AZ2" s="140"/>
      <c r="BA2" s="139" t="s">
        <v>185</v>
      </c>
      <c r="BB2" s="140"/>
      <c r="BC2" s="139" t="s">
        <v>186</v>
      </c>
      <c r="BD2" s="140"/>
      <c r="BE2" s="139" t="s">
        <v>187</v>
      </c>
      <c r="BF2" s="140"/>
      <c r="BG2" s="139" t="s">
        <v>188</v>
      </c>
      <c r="BH2" s="140"/>
      <c r="BI2" s="139" t="s">
        <v>189</v>
      </c>
      <c r="BJ2" s="140"/>
      <c r="BK2" s="139" t="s">
        <v>264</v>
      </c>
      <c r="BL2" s="140"/>
      <c r="BM2" s="139" t="s">
        <v>265</v>
      </c>
      <c r="BN2" s="140"/>
      <c r="BO2" s="139" t="s">
        <v>266</v>
      </c>
      <c r="BP2" s="140"/>
      <c r="BQ2" s="139" t="s">
        <v>267</v>
      </c>
      <c r="BR2" s="140"/>
      <c r="BS2" s="139" t="s">
        <v>268</v>
      </c>
      <c r="BT2" s="140"/>
      <c r="BU2" s="139" t="s">
        <v>269</v>
      </c>
      <c r="BV2" s="140"/>
      <c r="BW2" s="139" t="s">
        <v>270</v>
      </c>
      <c r="BX2" s="140"/>
      <c r="BY2" s="139" t="s">
        <v>271</v>
      </c>
      <c r="BZ2" s="140"/>
      <c r="CA2" s="139" t="s">
        <v>272</v>
      </c>
      <c r="CB2" s="140"/>
      <c r="CC2" s="139" t="s">
        <v>273</v>
      </c>
      <c r="CD2" s="140"/>
      <c r="CE2" s="139" t="s">
        <v>5</v>
      </c>
      <c r="CF2" s="140"/>
    </row>
    <row r="3" spans="1:84" x14ac:dyDescent="0.2">
      <c r="A3" s="94"/>
      <c r="B3" s="95" t="s">
        <v>442</v>
      </c>
      <c r="C3" s="96" t="s">
        <v>7</v>
      </c>
      <c r="D3" s="96" t="s">
        <v>8</v>
      </c>
      <c r="E3" s="96" t="s">
        <v>7</v>
      </c>
      <c r="F3" s="96" t="s">
        <v>8</v>
      </c>
      <c r="G3" s="96" t="s">
        <v>7</v>
      </c>
      <c r="H3" s="96" t="s">
        <v>8</v>
      </c>
      <c r="I3" s="96" t="s">
        <v>7</v>
      </c>
      <c r="J3" s="96" t="s">
        <v>8</v>
      </c>
      <c r="K3" s="96" t="s">
        <v>7</v>
      </c>
      <c r="L3" s="96" t="s">
        <v>8</v>
      </c>
      <c r="M3" s="96" t="s">
        <v>7</v>
      </c>
      <c r="N3" s="96" t="s">
        <v>8</v>
      </c>
      <c r="O3" s="96" t="s">
        <v>7</v>
      </c>
      <c r="P3" s="96" t="s">
        <v>8</v>
      </c>
      <c r="Q3" s="96" t="s">
        <v>7</v>
      </c>
      <c r="R3" s="96" t="s">
        <v>8</v>
      </c>
      <c r="S3" s="96" t="s">
        <v>7</v>
      </c>
      <c r="T3" s="96" t="s">
        <v>8</v>
      </c>
      <c r="U3" s="96" t="s">
        <v>7</v>
      </c>
      <c r="V3" s="96" t="s">
        <v>8</v>
      </c>
      <c r="W3" s="96" t="s">
        <v>7</v>
      </c>
      <c r="X3" s="96" t="s">
        <v>8</v>
      </c>
      <c r="Y3" s="96" t="s">
        <v>7</v>
      </c>
      <c r="Z3" s="96" t="s">
        <v>8</v>
      </c>
      <c r="AA3" s="96" t="s">
        <v>7</v>
      </c>
      <c r="AB3" s="96" t="s">
        <v>8</v>
      </c>
      <c r="AC3" s="96" t="s">
        <v>7</v>
      </c>
      <c r="AD3" s="96" t="s">
        <v>8</v>
      </c>
      <c r="AE3" s="96" t="s">
        <v>7</v>
      </c>
      <c r="AF3" s="96" t="s">
        <v>8</v>
      </c>
      <c r="AG3" s="96" t="s">
        <v>7</v>
      </c>
      <c r="AH3" s="96" t="s">
        <v>8</v>
      </c>
      <c r="AI3" s="96" t="s">
        <v>7</v>
      </c>
      <c r="AJ3" s="96" t="s">
        <v>8</v>
      </c>
      <c r="AK3" s="96" t="s">
        <v>7</v>
      </c>
      <c r="AL3" s="96" t="s">
        <v>8</v>
      </c>
      <c r="AM3" s="96" t="s">
        <v>7</v>
      </c>
      <c r="AN3" s="96" t="s">
        <v>8</v>
      </c>
      <c r="AO3" s="96" t="s">
        <v>7</v>
      </c>
      <c r="AP3" s="96" t="s">
        <v>8</v>
      </c>
      <c r="AQ3" s="96" t="s">
        <v>7</v>
      </c>
      <c r="AR3" s="96" t="s">
        <v>8</v>
      </c>
      <c r="AS3" s="96" t="s">
        <v>7</v>
      </c>
      <c r="AT3" s="96" t="s">
        <v>8</v>
      </c>
      <c r="AU3" s="96" t="s">
        <v>7</v>
      </c>
      <c r="AV3" s="96" t="s">
        <v>8</v>
      </c>
      <c r="AW3" s="96" t="s">
        <v>7</v>
      </c>
      <c r="AX3" s="96" t="s">
        <v>8</v>
      </c>
      <c r="AY3" s="96" t="s">
        <v>7</v>
      </c>
      <c r="AZ3" s="96" t="s">
        <v>8</v>
      </c>
      <c r="BA3" s="96" t="s">
        <v>7</v>
      </c>
      <c r="BB3" s="96" t="s">
        <v>8</v>
      </c>
      <c r="BC3" s="96" t="s">
        <v>7</v>
      </c>
      <c r="BD3" s="96" t="s">
        <v>8</v>
      </c>
      <c r="BE3" s="96" t="s">
        <v>7</v>
      </c>
      <c r="BF3" s="96" t="s">
        <v>8</v>
      </c>
      <c r="BG3" s="96" t="s">
        <v>7</v>
      </c>
      <c r="BH3" s="96" t="s">
        <v>8</v>
      </c>
      <c r="BI3" s="96" t="s">
        <v>7</v>
      </c>
      <c r="BJ3" s="97" t="s">
        <v>8</v>
      </c>
      <c r="BK3" s="96"/>
      <c r="BL3" s="96"/>
      <c r="BM3" s="96"/>
      <c r="BN3" s="97"/>
      <c r="BO3" s="96"/>
      <c r="BP3" s="96"/>
      <c r="BQ3" s="96"/>
      <c r="BR3" s="97"/>
      <c r="BS3" s="96"/>
      <c r="BT3" s="96"/>
      <c r="BU3" s="96"/>
      <c r="BV3" s="97"/>
      <c r="BW3" s="96"/>
      <c r="BX3" s="96"/>
      <c r="BY3" s="96"/>
      <c r="BZ3" s="97"/>
      <c r="CA3" s="96"/>
      <c r="CB3" s="96"/>
      <c r="CC3" s="96"/>
      <c r="CD3" s="97"/>
      <c r="CE3" s="96"/>
      <c r="CF3" s="97"/>
    </row>
    <row r="4" spans="1:84" x14ac:dyDescent="0.2">
      <c r="A4" s="143" t="s">
        <v>9</v>
      </c>
      <c r="B4" s="98" t="s">
        <v>443</v>
      </c>
      <c r="C4" s="99"/>
      <c r="D4" s="100"/>
      <c r="E4" s="107">
        <v>1</v>
      </c>
      <c r="F4" s="100"/>
      <c r="G4" s="101"/>
      <c r="H4" s="100"/>
      <c r="I4" s="101"/>
      <c r="J4" s="100"/>
      <c r="K4" s="107">
        <v>1</v>
      </c>
      <c r="L4" s="100"/>
      <c r="M4" s="101"/>
      <c r="N4" s="100"/>
      <c r="O4" s="107">
        <v>2</v>
      </c>
      <c r="P4" s="100"/>
      <c r="Q4" s="101"/>
      <c r="R4" s="100"/>
      <c r="S4" s="107">
        <v>1</v>
      </c>
      <c r="T4" s="100"/>
      <c r="U4" s="101"/>
      <c r="V4" s="100"/>
      <c r="W4" s="101"/>
      <c r="X4" s="100"/>
      <c r="Y4" s="101"/>
      <c r="Z4" s="100"/>
      <c r="AA4" s="101"/>
      <c r="AB4" s="100"/>
      <c r="AC4" s="101"/>
      <c r="AD4" s="100"/>
      <c r="AE4" s="107">
        <v>3</v>
      </c>
      <c r="AF4" s="100"/>
      <c r="AG4" s="107">
        <v>5</v>
      </c>
      <c r="AH4" s="100"/>
      <c r="AI4" s="101"/>
      <c r="AJ4" s="100"/>
      <c r="AK4" s="107">
        <v>4</v>
      </c>
      <c r="AL4" s="100"/>
      <c r="AM4" s="101"/>
      <c r="AN4" s="100"/>
      <c r="AO4" s="101"/>
      <c r="AP4" s="100"/>
      <c r="AQ4" s="101"/>
      <c r="AR4" s="100"/>
      <c r="AS4" s="101"/>
      <c r="AT4" s="100"/>
      <c r="AU4" s="101"/>
      <c r="AV4" s="100"/>
      <c r="AW4" s="107">
        <v>2</v>
      </c>
      <c r="AX4" s="100"/>
      <c r="AY4" s="107">
        <v>6</v>
      </c>
      <c r="AZ4" s="100"/>
      <c r="BA4" s="107">
        <v>4</v>
      </c>
      <c r="BB4" s="100"/>
      <c r="BC4" s="107">
        <v>2</v>
      </c>
      <c r="BD4" s="100"/>
      <c r="BE4" s="107">
        <v>1</v>
      </c>
      <c r="BF4" s="109">
        <v>1</v>
      </c>
      <c r="BG4" s="101"/>
      <c r="BH4" s="100"/>
      <c r="BI4" s="101"/>
      <c r="BJ4" s="100"/>
      <c r="BK4" s="101">
        <v>1</v>
      </c>
      <c r="BL4" s="100"/>
      <c r="BM4" s="101"/>
      <c r="BN4" s="100"/>
      <c r="BO4" s="101"/>
      <c r="BP4" s="100"/>
      <c r="BQ4" s="101">
        <v>5</v>
      </c>
      <c r="BR4" s="100"/>
      <c r="BS4" s="101">
        <v>4</v>
      </c>
      <c r="BT4" s="100"/>
      <c r="BU4" s="101"/>
      <c r="BV4" s="100"/>
      <c r="BW4" s="101"/>
      <c r="BX4" s="100"/>
      <c r="BY4" s="101"/>
      <c r="BZ4" s="100"/>
      <c r="CA4" s="101">
        <v>1</v>
      </c>
      <c r="CB4" s="100"/>
      <c r="CC4" s="101"/>
      <c r="CD4" s="100"/>
      <c r="CE4" s="101">
        <f t="shared" ref="CE4:CF4" si="0">SUM(C4,E4,G4,I4,K4,M4,O4,Q4,S4,U4,W4,Y4,AA4,AC4,AE4,AG4,AI4,AK4,AM4,AO4,AQ4,AS4,AU4,AW4,AY4,BA4,BC4,BE4,BG4,BI4,BK4,BM4,BO4,BQ4,BS4,BU4,BW4,BY4,CA4,CC4)</f>
        <v>43</v>
      </c>
      <c r="CF4" s="100">
        <f t="shared" si="0"/>
        <v>1</v>
      </c>
    </row>
    <row r="5" spans="1:84" x14ac:dyDescent="0.2">
      <c r="A5" s="129"/>
      <c r="B5" s="98" t="s">
        <v>444</v>
      </c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1"/>
      <c r="R5" s="100"/>
      <c r="S5" s="101"/>
      <c r="T5" s="100"/>
      <c r="U5" s="101"/>
      <c r="V5" s="100"/>
      <c r="W5" s="101"/>
      <c r="X5" s="100"/>
      <c r="Y5" s="101"/>
      <c r="Z5" s="100"/>
      <c r="AA5" s="101"/>
      <c r="AB5" s="100"/>
      <c r="AC5" s="101"/>
      <c r="AD5" s="100"/>
      <c r="AE5" s="107">
        <v>2</v>
      </c>
      <c r="AF5" s="100"/>
      <c r="AG5" s="101"/>
      <c r="AH5" s="100"/>
      <c r="AI5" s="101"/>
      <c r="AJ5" s="100"/>
      <c r="AK5" s="101"/>
      <c r="AL5" s="100"/>
      <c r="AM5" s="101"/>
      <c r="AN5" s="100"/>
      <c r="AO5" s="101"/>
      <c r="AP5" s="100"/>
      <c r="AQ5" s="101"/>
      <c r="AR5" s="100"/>
      <c r="AS5" s="101"/>
      <c r="AT5" s="100"/>
      <c r="AU5" s="101"/>
      <c r="AV5" s="100"/>
      <c r="AW5" s="101"/>
      <c r="AX5" s="100"/>
      <c r="AY5" s="101"/>
      <c r="AZ5" s="100"/>
      <c r="BA5" s="101"/>
      <c r="BB5" s="100"/>
      <c r="BC5" s="101"/>
      <c r="BD5" s="100"/>
      <c r="BE5" s="101"/>
      <c r="BF5" s="100"/>
      <c r="BG5" s="101"/>
      <c r="BH5" s="100"/>
      <c r="BI5" s="101"/>
      <c r="BJ5" s="100"/>
      <c r="BK5" s="101"/>
      <c r="BL5" s="100"/>
      <c r="BM5" s="101"/>
      <c r="BN5" s="100"/>
      <c r="BO5" s="101"/>
      <c r="BP5" s="100"/>
      <c r="BQ5" s="101"/>
      <c r="BR5" s="100"/>
      <c r="BS5" s="101"/>
      <c r="BT5" s="100"/>
      <c r="BU5" s="101"/>
      <c r="BV5" s="100"/>
      <c r="BW5" s="101"/>
      <c r="BX5" s="100"/>
      <c r="BY5" s="101"/>
      <c r="BZ5" s="100"/>
      <c r="CA5" s="101"/>
      <c r="CB5" s="100"/>
      <c r="CC5" s="101"/>
      <c r="CD5" s="100"/>
      <c r="CE5" s="101">
        <f t="shared" ref="CE5:CF5" si="1">SUM(C5,E5,G5,I5,K5,M5,O5,Q5,S5,U5,W5,Y5,AA5,AC5,AE5,AG5,AI5,AK5,AM5,AO5,AQ5,AS5,AU5,AW5,AY5,BA5,BC5,BE5,BG5,BI5,BK5,BM5,BO5,BQ5,BS5,BU5,BW5,BY5,CA5,CC5)</f>
        <v>2</v>
      </c>
      <c r="CF5" s="100">
        <f t="shared" si="1"/>
        <v>0</v>
      </c>
    </row>
    <row r="6" spans="1:84" x14ac:dyDescent="0.2">
      <c r="A6" s="129"/>
      <c r="B6" s="98" t="s">
        <v>445</v>
      </c>
      <c r="C6" s="99"/>
      <c r="D6" s="100"/>
      <c r="E6" s="101"/>
      <c r="F6" s="100"/>
      <c r="G6" s="101"/>
      <c r="H6" s="100"/>
      <c r="I6" s="101"/>
      <c r="J6" s="100"/>
      <c r="K6" s="101"/>
      <c r="L6" s="109">
        <v>1</v>
      </c>
      <c r="M6" s="107">
        <v>1</v>
      </c>
      <c r="N6" s="100"/>
      <c r="O6" s="107">
        <v>1</v>
      </c>
      <c r="P6" s="109">
        <v>2</v>
      </c>
      <c r="Q6" s="101"/>
      <c r="R6" s="109">
        <v>1</v>
      </c>
      <c r="S6" s="107">
        <v>3</v>
      </c>
      <c r="T6" s="100"/>
      <c r="U6" s="101"/>
      <c r="V6" s="100"/>
      <c r="W6" s="101"/>
      <c r="X6" s="100"/>
      <c r="Y6" s="101"/>
      <c r="Z6" s="109">
        <v>3</v>
      </c>
      <c r="AA6" s="107">
        <v>17</v>
      </c>
      <c r="AB6" s="100"/>
      <c r="AC6" s="101"/>
      <c r="AD6" s="100"/>
      <c r="AE6" s="107">
        <v>1</v>
      </c>
      <c r="AF6" s="109">
        <v>4</v>
      </c>
      <c r="AG6" s="101"/>
      <c r="AH6" s="100"/>
      <c r="AI6" s="101"/>
      <c r="AJ6" s="109">
        <v>1</v>
      </c>
      <c r="AK6" s="107">
        <v>2</v>
      </c>
      <c r="AL6" s="109">
        <v>6</v>
      </c>
      <c r="AM6" s="101"/>
      <c r="AN6" s="109">
        <v>2</v>
      </c>
      <c r="AO6" s="107">
        <v>1</v>
      </c>
      <c r="AP6" s="100"/>
      <c r="AQ6" s="107">
        <v>1</v>
      </c>
      <c r="AR6" s="109">
        <v>1</v>
      </c>
      <c r="AS6" s="101"/>
      <c r="AT6" s="109">
        <v>2</v>
      </c>
      <c r="AU6" s="101"/>
      <c r="AV6" s="100"/>
      <c r="AW6" s="101"/>
      <c r="AX6" s="109">
        <v>3</v>
      </c>
      <c r="AY6" s="107">
        <v>2</v>
      </c>
      <c r="AZ6" s="109">
        <v>6</v>
      </c>
      <c r="BA6" s="107">
        <v>1</v>
      </c>
      <c r="BB6" s="109">
        <v>3</v>
      </c>
      <c r="BC6" s="107">
        <v>2</v>
      </c>
      <c r="BD6" s="109">
        <v>1</v>
      </c>
      <c r="BE6" s="101"/>
      <c r="BF6" s="100"/>
      <c r="BG6" s="101"/>
      <c r="BH6" s="100"/>
      <c r="BI6" s="101"/>
      <c r="BJ6" s="109">
        <v>1</v>
      </c>
      <c r="BK6" s="101"/>
      <c r="BL6" s="100">
        <v>3</v>
      </c>
      <c r="BM6" s="101"/>
      <c r="BN6" s="109"/>
      <c r="BO6" s="101"/>
      <c r="BP6" s="100">
        <v>1</v>
      </c>
      <c r="BQ6" s="101"/>
      <c r="BR6" s="109">
        <v>4</v>
      </c>
      <c r="BS6" s="101">
        <v>2</v>
      </c>
      <c r="BT6" s="100">
        <v>5</v>
      </c>
      <c r="BU6" s="101"/>
      <c r="BV6" s="109">
        <v>3</v>
      </c>
      <c r="BW6" s="101"/>
      <c r="BX6" s="100"/>
      <c r="BY6" s="101"/>
      <c r="BZ6" s="109"/>
      <c r="CA6" s="101"/>
      <c r="CB6" s="100">
        <v>1</v>
      </c>
      <c r="CC6" s="101"/>
      <c r="CD6" s="109">
        <v>1</v>
      </c>
      <c r="CE6" s="101">
        <f t="shared" ref="CE6:CF6" si="2">SUM(C6,E6,G6,I6,K6,M6,O6,Q6,S6,U6,W6,Y6,AA6,AC6,AE6,AG6,AI6,AK6,AM6,AO6,AQ6,AS6,AU6,AW6,AY6,BA6,BC6,BE6,BG6,BI6,BK6,BM6,BO6,BQ6,BS6,BU6,BW6,BY6,CA6,CC6)</f>
        <v>34</v>
      </c>
      <c r="CF6" s="100">
        <f t="shared" si="2"/>
        <v>55</v>
      </c>
    </row>
    <row r="7" spans="1:84" x14ac:dyDescent="0.2">
      <c r="A7" s="129"/>
      <c r="B7" s="98" t="s">
        <v>446</v>
      </c>
      <c r="C7" s="107">
        <v>5</v>
      </c>
      <c r="D7" s="100"/>
      <c r="E7" s="107">
        <v>4</v>
      </c>
      <c r="F7" s="100"/>
      <c r="G7" s="107">
        <v>25</v>
      </c>
      <c r="H7" s="100"/>
      <c r="I7" s="107">
        <v>15</v>
      </c>
      <c r="J7" s="100"/>
      <c r="K7" s="107">
        <v>12</v>
      </c>
      <c r="L7" s="100"/>
      <c r="M7" s="107">
        <v>11</v>
      </c>
      <c r="N7" s="100"/>
      <c r="O7" s="107">
        <v>24</v>
      </c>
      <c r="P7" s="100"/>
      <c r="Q7" s="107">
        <v>15</v>
      </c>
      <c r="R7" s="100"/>
      <c r="S7" s="107">
        <v>29</v>
      </c>
      <c r="T7" s="100"/>
      <c r="U7" s="107">
        <v>10</v>
      </c>
      <c r="V7" s="100"/>
      <c r="W7" s="107">
        <v>16</v>
      </c>
      <c r="X7" s="100"/>
      <c r="Y7" s="107">
        <v>18</v>
      </c>
      <c r="Z7" s="100"/>
      <c r="AA7" s="101"/>
      <c r="AB7" s="100"/>
      <c r="AC7" s="107">
        <v>18</v>
      </c>
      <c r="AD7" s="100"/>
      <c r="AE7" s="107">
        <v>30</v>
      </c>
      <c r="AF7" s="100"/>
      <c r="AG7" s="107">
        <v>11</v>
      </c>
      <c r="AH7" s="100"/>
      <c r="AI7" s="107">
        <v>14</v>
      </c>
      <c r="AJ7" s="100"/>
      <c r="AK7" s="107">
        <v>16</v>
      </c>
      <c r="AL7" s="100"/>
      <c r="AM7" s="107">
        <v>11</v>
      </c>
      <c r="AN7" s="100"/>
      <c r="AO7" s="107">
        <v>15</v>
      </c>
      <c r="AP7" s="100"/>
      <c r="AQ7" s="107">
        <v>13</v>
      </c>
      <c r="AR7" s="100"/>
      <c r="AS7" s="107">
        <v>16</v>
      </c>
      <c r="AT7" s="100"/>
      <c r="AU7" s="107">
        <v>3</v>
      </c>
      <c r="AV7" s="100"/>
      <c r="AW7" s="107">
        <v>10</v>
      </c>
      <c r="AX7" s="100"/>
      <c r="AY7" s="107">
        <v>15</v>
      </c>
      <c r="AZ7" s="100"/>
      <c r="BA7" s="107">
        <v>21</v>
      </c>
      <c r="BB7" s="100"/>
      <c r="BC7" s="107">
        <v>17</v>
      </c>
      <c r="BD7" s="100"/>
      <c r="BE7" s="107">
        <v>52</v>
      </c>
      <c r="BF7" s="100"/>
      <c r="BG7" s="107">
        <v>15</v>
      </c>
      <c r="BH7" s="100"/>
      <c r="BI7" s="107">
        <v>16</v>
      </c>
      <c r="BJ7" s="100"/>
      <c r="BK7" s="107"/>
      <c r="BL7" s="100"/>
      <c r="BM7" s="107">
        <v>21</v>
      </c>
      <c r="BN7" s="100"/>
      <c r="BO7" s="107">
        <v>10</v>
      </c>
      <c r="BP7" s="100"/>
      <c r="BQ7" s="107">
        <v>14</v>
      </c>
      <c r="BR7" s="100"/>
      <c r="BS7" s="107">
        <v>9</v>
      </c>
      <c r="BT7" s="100"/>
      <c r="BU7" s="107">
        <v>4</v>
      </c>
      <c r="BV7" s="100"/>
      <c r="BW7" s="107">
        <v>25</v>
      </c>
      <c r="BX7" s="100"/>
      <c r="BY7" s="107">
        <v>9</v>
      </c>
      <c r="BZ7" s="100"/>
      <c r="CA7" s="107">
        <v>19</v>
      </c>
      <c r="CB7" s="100"/>
      <c r="CC7" s="107">
        <v>7</v>
      </c>
      <c r="CD7" s="100"/>
      <c r="CE7" s="101">
        <f t="shared" ref="CE7:CF7" si="3">SUM(C7,E7,G7,I7,K7,M7,O7,Q7,S7,U7,W7,Y7,AA7,AC7,AE7,AG7,AI7,AK7,AM7,AO7,AQ7,AS7,AU7,AW7,AY7,BA7,BC7,BE7,BG7,BI7,BK7,BM7,BO7,BQ7,BS7,BU7,BW7,BY7,CA7,CC7)</f>
        <v>595</v>
      </c>
      <c r="CF7" s="100">
        <f t="shared" si="3"/>
        <v>0</v>
      </c>
    </row>
    <row r="8" spans="1:84" x14ac:dyDescent="0.2">
      <c r="A8" s="129"/>
      <c r="B8" s="98" t="s">
        <v>447</v>
      </c>
      <c r="C8" s="108">
        <v>9</v>
      </c>
      <c r="D8" s="100"/>
      <c r="E8" s="107">
        <v>12</v>
      </c>
      <c r="F8" s="100"/>
      <c r="G8" s="107">
        <v>16</v>
      </c>
      <c r="H8" s="109">
        <v>1</v>
      </c>
      <c r="I8" s="107">
        <v>11</v>
      </c>
      <c r="J8" s="100"/>
      <c r="K8" s="107">
        <v>16</v>
      </c>
      <c r="L8" s="100"/>
      <c r="M8" s="107">
        <v>44</v>
      </c>
      <c r="N8" s="100"/>
      <c r="O8" s="107">
        <v>22</v>
      </c>
      <c r="P8" s="109">
        <v>1</v>
      </c>
      <c r="Q8" s="107">
        <v>10</v>
      </c>
      <c r="R8" s="109">
        <v>2</v>
      </c>
      <c r="S8" s="107">
        <v>17</v>
      </c>
      <c r="T8" s="100"/>
      <c r="U8" s="107">
        <v>16</v>
      </c>
      <c r="V8" s="100"/>
      <c r="W8" s="107">
        <v>16</v>
      </c>
      <c r="X8" s="100"/>
      <c r="Y8" s="107">
        <v>12</v>
      </c>
      <c r="Z8" s="100"/>
      <c r="AA8" s="107">
        <v>23</v>
      </c>
      <c r="AB8" s="100"/>
      <c r="AC8" s="107">
        <v>16</v>
      </c>
      <c r="AD8" s="100"/>
      <c r="AE8" s="107">
        <v>24</v>
      </c>
      <c r="AF8" s="100"/>
      <c r="AG8" s="107">
        <v>5</v>
      </c>
      <c r="AH8" s="100"/>
      <c r="AI8" s="107">
        <v>5</v>
      </c>
      <c r="AJ8" s="100"/>
      <c r="AK8" s="107">
        <v>2</v>
      </c>
      <c r="AL8" s="109">
        <v>6</v>
      </c>
      <c r="AM8" s="107">
        <v>15</v>
      </c>
      <c r="AN8" s="109">
        <v>1</v>
      </c>
      <c r="AO8" s="107">
        <v>8</v>
      </c>
      <c r="AP8" s="100"/>
      <c r="AQ8" s="107">
        <v>15</v>
      </c>
      <c r="AR8" s="109">
        <v>1</v>
      </c>
      <c r="AS8" s="107">
        <v>2</v>
      </c>
      <c r="AT8" s="109">
        <v>1</v>
      </c>
      <c r="AU8" s="107">
        <v>2</v>
      </c>
      <c r="AV8" s="100"/>
      <c r="AW8" s="107">
        <v>12</v>
      </c>
      <c r="AX8" s="100"/>
      <c r="AY8" s="107">
        <v>8</v>
      </c>
      <c r="AZ8" s="100"/>
      <c r="BA8" s="107">
        <v>12</v>
      </c>
      <c r="BB8" s="100"/>
      <c r="BC8" s="107">
        <v>7</v>
      </c>
      <c r="BD8" s="100"/>
      <c r="BE8" s="107">
        <v>23</v>
      </c>
      <c r="BF8" s="100"/>
      <c r="BG8" s="107">
        <v>21</v>
      </c>
      <c r="BH8" s="100"/>
      <c r="BI8" s="107">
        <v>5</v>
      </c>
      <c r="BJ8" s="100"/>
      <c r="BK8" s="107"/>
      <c r="BL8" s="100"/>
      <c r="BM8" s="107">
        <v>3</v>
      </c>
      <c r="BN8" s="100"/>
      <c r="BO8" s="107"/>
      <c r="BP8" s="100"/>
      <c r="BQ8" s="107">
        <v>3</v>
      </c>
      <c r="BR8" s="100"/>
      <c r="BS8" s="107">
        <v>8</v>
      </c>
      <c r="BT8" s="100">
        <v>7</v>
      </c>
      <c r="BU8" s="107">
        <v>17</v>
      </c>
      <c r="BV8" s="100"/>
      <c r="BW8" s="107">
        <v>13</v>
      </c>
      <c r="BX8" s="100"/>
      <c r="BY8" s="107">
        <v>9</v>
      </c>
      <c r="BZ8" s="100"/>
      <c r="CA8" s="107">
        <v>13</v>
      </c>
      <c r="CB8" s="100"/>
      <c r="CC8" s="107">
        <v>13</v>
      </c>
      <c r="CD8" s="100">
        <v>3</v>
      </c>
      <c r="CE8" s="101">
        <f t="shared" ref="CE8:CF8" si="4">SUM(C8,E8,G8,I8,K8,M8,O8,Q8,S8,U8,W8,Y8,AA8,AC8,AE8,AG8,AI8,AK8,AM8,AO8,AQ8,AS8,AU8,AW8,AY8,BA8,BC8,BE8,BG8,BI8,BK8,BM8,BO8,BQ8,BS8,BU8,BW8,BY8,CA8,CC8)</f>
        <v>485</v>
      </c>
      <c r="CF8" s="100">
        <f t="shared" si="4"/>
        <v>23</v>
      </c>
    </row>
    <row r="9" spans="1:84" x14ac:dyDescent="0.2">
      <c r="A9" s="129"/>
      <c r="B9" s="98" t="s">
        <v>448</v>
      </c>
      <c r="C9" s="108">
        <v>21</v>
      </c>
      <c r="D9" s="100"/>
      <c r="E9" s="107">
        <v>21</v>
      </c>
      <c r="F9" s="100"/>
      <c r="G9" s="107">
        <v>5</v>
      </c>
      <c r="H9" s="100"/>
      <c r="I9" s="107">
        <v>17</v>
      </c>
      <c r="J9" s="100"/>
      <c r="K9" s="107">
        <v>12</v>
      </c>
      <c r="L9" s="100"/>
      <c r="M9" s="107">
        <v>14</v>
      </c>
      <c r="N9" s="100"/>
      <c r="O9" s="107">
        <v>22</v>
      </c>
      <c r="P9" s="100"/>
      <c r="Q9" s="107">
        <v>39</v>
      </c>
      <c r="R9" s="100"/>
      <c r="S9" s="107">
        <v>18</v>
      </c>
      <c r="T9" s="100"/>
      <c r="U9" s="107">
        <v>25</v>
      </c>
      <c r="V9" s="100"/>
      <c r="W9" s="107">
        <v>22</v>
      </c>
      <c r="X9" s="100"/>
      <c r="Y9" s="107">
        <v>22</v>
      </c>
      <c r="Z9" s="100"/>
      <c r="AA9" s="107">
        <v>56</v>
      </c>
      <c r="AB9" s="100"/>
      <c r="AC9" s="107">
        <v>15</v>
      </c>
      <c r="AD9" s="100"/>
      <c r="AE9" s="107">
        <v>49</v>
      </c>
      <c r="AF9" s="100"/>
      <c r="AG9" s="101"/>
      <c r="AH9" s="100"/>
      <c r="AI9" s="107">
        <v>54</v>
      </c>
      <c r="AJ9" s="100"/>
      <c r="AK9" s="107">
        <v>19</v>
      </c>
      <c r="AL9" s="100"/>
      <c r="AM9" s="107">
        <v>24</v>
      </c>
      <c r="AN9" s="100"/>
      <c r="AO9" s="107">
        <v>30</v>
      </c>
      <c r="AP9" s="100"/>
      <c r="AQ9" s="101"/>
      <c r="AR9" s="100"/>
      <c r="AS9" s="107">
        <v>22</v>
      </c>
      <c r="AT9" s="100"/>
      <c r="AU9" s="107">
        <v>9</v>
      </c>
      <c r="AV9" s="100"/>
      <c r="AW9" s="107">
        <v>18</v>
      </c>
      <c r="AX9" s="100"/>
      <c r="AY9" s="107">
        <v>14</v>
      </c>
      <c r="AZ9" s="100"/>
      <c r="BA9" s="107">
        <v>10</v>
      </c>
      <c r="BB9" s="100"/>
      <c r="BC9" s="107">
        <v>24</v>
      </c>
      <c r="BD9" s="100"/>
      <c r="BE9" s="107">
        <v>61</v>
      </c>
      <c r="BF9" s="100"/>
      <c r="BG9" s="107">
        <v>28</v>
      </c>
      <c r="BH9" s="100"/>
      <c r="BI9" s="107">
        <v>16</v>
      </c>
      <c r="BJ9" s="100"/>
      <c r="BK9" s="107">
        <v>14</v>
      </c>
      <c r="BL9" s="100"/>
      <c r="BM9" s="107">
        <v>24</v>
      </c>
      <c r="BN9" s="100"/>
      <c r="BO9" s="107">
        <v>55</v>
      </c>
      <c r="BP9" s="100"/>
      <c r="BQ9" s="107">
        <v>18</v>
      </c>
      <c r="BR9" s="100"/>
      <c r="BS9" s="107">
        <v>17</v>
      </c>
      <c r="BT9" s="100"/>
      <c r="BU9" s="107">
        <v>45</v>
      </c>
      <c r="BV9" s="100"/>
      <c r="BW9" s="107">
        <v>19</v>
      </c>
      <c r="BX9" s="100"/>
      <c r="BY9" s="107">
        <v>16</v>
      </c>
      <c r="BZ9" s="100"/>
      <c r="CA9" s="107">
        <v>33</v>
      </c>
      <c r="CB9" s="100"/>
      <c r="CC9" s="107"/>
      <c r="CD9" s="100"/>
      <c r="CE9" s="101">
        <f t="shared" ref="CE9:CF9" si="5">SUM(C9,E9,G9,I9,K9,M9,O9,Q9,S9,U9,W9,Y9,AA9,AC9,AE9,AG9,AI9,AK9,AM9,AO9,AQ9,AS9,AU9,AW9,AY9,BA9,BC9,BE9,BG9,BI9,BK9,BM9,BO9,BQ9,BS9,BU9,BW9,BY9,CA9,CC9)</f>
        <v>928</v>
      </c>
      <c r="CF9" s="100">
        <f t="shared" si="5"/>
        <v>0</v>
      </c>
    </row>
    <row r="10" spans="1:84" x14ac:dyDescent="0.2">
      <c r="A10" s="129"/>
      <c r="B10" s="98" t="s">
        <v>449</v>
      </c>
      <c r="C10" s="107">
        <v>32</v>
      </c>
      <c r="D10" s="100"/>
      <c r="E10" s="107">
        <v>62</v>
      </c>
      <c r="F10" s="100"/>
      <c r="G10" s="107">
        <v>48</v>
      </c>
      <c r="H10" s="100"/>
      <c r="I10" s="107">
        <v>44</v>
      </c>
      <c r="J10" s="100"/>
      <c r="K10" s="107">
        <v>68</v>
      </c>
      <c r="L10" s="100"/>
      <c r="M10" s="107">
        <v>8</v>
      </c>
      <c r="N10" s="100"/>
      <c r="O10" s="107">
        <v>22</v>
      </c>
      <c r="P10" s="100"/>
      <c r="Q10" s="107">
        <v>49</v>
      </c>
      <c r="R10" s="100"/>
      <c r="S10" s="107">
        <v>16</v>
      </c>
      <c r="T10" s="100"/>
      <c r="U10" s="107">
        <v>50</v>
      </c>
      <c r="V10" s="100"/>
      <c r="W10" s="107">
        <v>46</v>
      </c>
      <c r="X10" s="100"/>
      <c r="Y10" s="107">
        <v>31</v>
      </c>
      <c r="Z10" s="100"/>
      <c r="AA10" s="107">
        <v>63</v>
      </c>
      <c r="AB10" s="100"/>
      <c r="AC10" s="107">
        <v>97</v>
      </c>
      <c r="AD10" s="100"/>
      <c r="AE10" s="107">
        <v>27</v>
      </c>
      <c r="AF10" s="100"/>
      <c r="AG10" s="107">
        <v>20</v>
      </c>
      <c r="AH10" s="100"/>
      <c r="AI10" s="107">
        <v>20</v>
      </c>
      <c r="AJ10" s="100"/>
      <c r="AK10" s="107">
        <v>3</v>
      </c>
      <c r="AL10" s="100"/>
      <c r="AM10" s="107">
        <v>32</v>
      </c>
      <c r="AN10" s="100"/>
      <c r="AO10" s="107">
        <v>59</v>
      </c>
      <c r="AP10" s="100"/>
      <c r="AQ10" s="107">
        <v>31</v>
      </c>
      <c r="AR10" s="100"/>
      <c r="AS10" s="101"/>
      <c r="AT10" s="100"/>
      <c r="AU10" s="107">
        <v>27</v>
      </c>
      <c r="AV10" s="100"/>
      <c r="AW10" s="107">
        <v>9</v>
      </c>
      <c r="AX10" s="100"/>
      <c r="AY10" s="107">
        <v>36</v>
      </c>
      <c r="AZ10" s="100"/>
      <c r="BA10" s="107">
        <v>36</v>
      </c>
      <c r="BB10" s="100"/>
      <c r="BC10" s="107">
        <v>30</v>
      </c>
      <c r="BD10" s="100"/>
      <c r="BE10" s="107">
        <v>26</v>
      </c>
      <c r="BF10" s="100"/>
      <c r="BG10" s="107">
        <v>33</v>
      </c>
      <c r="BH10" s="100"/>
      <c r="BI10" s="107">
        <v>17</v>
      </c>
      <c r="BJ10" s="100"/>
      <c r="BK10" s="107">
        <v>18</v>
      </c>
      <c r="BL10" s="100"/>
      <c r="BM10" s="107">
        <v>94</v>
      </c>
      <c r="BN10" s="100"/>
      <c r="BO10" s="107">
        <v>17</v>
      </c>
      <c r="BP10" s="100"/>
      <c r="BQ10" s="107">
        <v>9</v>
      </c>
      <c r="BR10" s="100"/>
      <c r="BS10" s="107">
        <v>17</v>
      </c>
      <c r="BT10" s="100"/>
      <c r="BU10" s="107"/>
      <c r="BV10" s="100"/>
      <c r="BW10" s="107">
        <v>32</v>
      </c>
      <c r="BX10" s="100"/>
      <c r="BY10" s="107">
        <v>16</v>
      </c>
      <c r="BZ10" s="100"/>
      <c r="CA10" s="107">
        <v>67</v>
      </c>
      <c r="CB10" s="100"/>
      <c r="CC10" s="107">
        <v>19</v>
      </c>
      <c r="CD10" s="100"/>
      <c r="CE10" s="101">
        <f t="shared" ref="CE10:CF10" si="6">SUM(C10,E10,G10,I10,K10,M10,O10,Q10,S10,U10,W10,Y10,AA10,AC10,AE10,AG10,AI10,AK10,AM10,AO10,AQ10,AS10,AU10,AW10,AY10,BA10,BC10,BE10,BG10,BI10,BK10,BM10,BO10,BQ10,BS10,BU10,BW10,BY10,CA10,CC10)</f>
        <v>1331</v>
      </c>
      <c r="CF10" s="100">
        <f t="shared" si="6"/>
        <v>0</v>
      </c>
    </row>
    <row r="11" spans="1:84" x14ac:dyDescent="0.2">
      <c r="A11" s="129"/>
      <c r="B11" s="102" t="s">
        <v>450</v>
      </c>
      <c r="C11" s="99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1"/>
      <c r="X11" s="100"/>
      <c r="Y11" s="101"/>
      <c r="Z11" s="100"/>
      <c r="AA11" s="101"/>
      <c r="AB11" s="100"/>
      <c r="AC11" s="101"/>
      <c r="AD11" s="100"/>
      <c r="AE11" s="101"/>
      <c r="AF11" s="100"/>
      <c r="AG11" s="107"/>
      <c r="AH11" s="100"/>
      <c r="AI11" s="101"/>
      <c r="AJ11" s="100"/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  <c r="BK11" s="101"/>
      <c r="BL11" s="100"/>
      <c r="BM11" s="101"/>
      <c r="BN11" s="100"/>
      <c r="BO11" s="101"/>
      <c r="BP11" s="100"/>
      <c r="BQ11" s="101"/>
      <c r="BR11" s="100"/>
      <c r="BS11" s="101"/>
      <c r="BT11" s="100"/>
      <c r="BU11" s="101"/>
      <c r="BV11" s="100"/>
      <c r="BW11" s="101"/>
      <c r="BX11" s="100"/>
      <c r="BY11" s="101"/>
      <c r="BZ11" s="100"/>
      <c r="CA11" s="101"/>
      <c r="CB11" s="100"/>
      <c r="CC11" s="101"/>
      <c r="CD11" s="100"/>
      <c r="CE11" s="101">
        <f t="shared" ref="CE11:CF11" si="7">SUM(C11,E11,G11,I11,K11,M11,O11,Q11,S11,U11,W11,Y11,AA11,AC11,AE11,AG11,AI11,AK11,AM11,AO11,AQ11,AS11,AU11,AW11,AY11,BA11,BC11,BE11,BG11,BI11,BK11,BM11,BO11,BQ11,BS11,BU11,BW11,BY11,CA11,CC11)</f>
        <v>0</v>
      </c>
      <c r="CF11" s="100">
        <f t="shared" si="7"/>
        <v>0</v>
      </c>
    </row>
    <row r="12" spans="1:84" x14ac:dyDescent="0.2">
      <c r="A12" s="129"/>
      <c r="B12" s="98" t="s">
        <v>451</v>
      </c>
      <c r="C12" s="99"/>
      <c r="D12" s="100"/>
      <c r="E12" s="101"/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1"/>
      <c r="X12" s="100"/>
      <c r="Y12" s="101"/>
      <c r="Z12" s="100"/>
      <c r="AA12" s="101"/>
      <c r="AB12" s="100"/>
      <c r="AC12" s="101"/>
      <c r="AD12" s="100"/>
      <c r="AE12" s="101"/>
      <c r="AF12" s="100"/>
      <c r="AG12" s="107">
        <v>11</v>
      </c>
      <c r="AH12" s="100"/>
      <c r="AI12" s="101"/>
      <c r="AJ12" s="100"/>
      <c r="AK12" s="101"/>
      <c r="AL12" s="100"/>
      <c r="AM12" s="101"/>
      <c r="AN12" s="100"/>
      <c r="AO12" s="101"/>
      <c r="AP12" s="100"/>
      <c r="AQ12" s="101"/>
      <c r="AR12" s="100"/>
      <c r="AS12" s="101"/>
      <c r="AT12" s="100"/>
      <c r="AU12" s="101"/>
      <c r="AV12" s="100"/>
      <c r="AW12" s="101"/>
      <c r="AX12" s="100"/>
      <c r="AY12" s="101"/>
      <c r="AZ12" s="100"/>
      <c r="BA12" s="101"/>
      <c r="BB12" s="100"/>
      <c r="BC12" s="101"/>
      <c r="BD12" s="100"/>
      <c r="BE12" s="101"/>
      <c r="BF12" s="100"/>
      <c r="BG12" s="101"/>
      <c r="BH12" s="100"/>
      <c r="BI12" s="101"/>
      <c r="BJ12" s="100"/>
      <c r="BK12" s="101"/>
      <c r="BL12" s="100"/>
      <c r="BM12" s="101"/>
      <c r="BN12" s="100"/>
      <c r="BO12" s="101"/>
      <c r="BP12" s="100"/>
      <c r="BQ12" s="101">
        <v>1</v>
      </c>
      <c r="BR12" s="100"/>
      <c r="BS12" s="101"/>
      <c r="BT12" s="100"/>
      <c r="BU12" s="101"/>
      <c r="BV12" s="100"/>
      <c r="BW12" s="101"/>
      <c r="BX12" s="100"/>
      <c r="BY12" s="101"/>
      <c r="BZ12" s="100"/>
      <c r="CA12" s="101"/>
      <c r="CB12" s="100"/>
      <c r="CC12" s="101">
        <v>1</v>
      </c>
      <c r="CD12" s="100"/>
      <c r="CE12" s="101">
        <f t="shared" ref="CE12:CF12" si="8">SUM(C12,E12,G12,I12,K12,M12,O12,Q12,S12,U12,W12,Y12,AA12,AC12,AE12,AG12,AI12,AK12,AM12,AO12,AQ12,AS12,AU12,AW12,AY12,BA12,BC12,BE12,BG12,BI12,BK12,BM12,BO12,BQ12,BS12,BU12,BW12,BY12,CA12,CC12)</f>
        <v>13</v>
      </c>
      <c r="CF12" s="100">
        <f t="shared" si="8"/>
        <v>0</v>
      </c>
    </row>
    <row r="13" spans="1:84" x14ac:dyDescent="0.2">
      <c r="A13" s="129"/>
      <c r="B13" s="98" t="s">
        <v>452</v>
      </c>
      <c r="C13" s="99"/>
      <c r="D13" s="100"/>
      <c r="E13" s="101"/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7">
        <v>1</v>
      </c>
      <c r="T13" s="100"/>
      <c r="U13" s="101"/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00"/>
      <c r="AO13" s="101"/>
      <c r="AP13" s="100"/>
      <c r="AQ13" s="101"/>
      <c r="AR13" s="100"/>
      <c r="AS13" s="107">
        <v>1</v>
      </c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  <c r="BK13" s="101"/>
      <c r="BL13" s="100">
        <v>1</v>
      </c>
      <c r="BM13" s="101"/>
      <c r="BN13" s="100"/>
      <c r="BO13" s="101"/>
      <c r="BP13" s="100"/>
      <c r="BQ13" s="101"/>
      <c r="BR13" s="100"/>
      <c r="BS13" s="101"/>
      <c r="BT13" s="100"/>
      <c r="BU13" s="101"/>
      <c r="BV13" s="100"/>
      <c r="BW13" s="101"/>
      <c r="BX13" s="100"/>
      <c r="BY13" s="101"/>
      <c r="BZ13" s="100"/>
      <c r="CA13" s="101"/>
      <c r="CB13" s="100"/>
      <c r="CC13" s="101">
        <v>1</v>
      </c>
      <c r="CD13" s="100"/>
      <c r="CE13" s="101">
        <f t="shared" ref="CE13:CF13" si="9">SUM(C13,E13,G13,I13,K13,M13,O13,Q13,S13,U13,W13,Y13,AA13,AC13,AE13,AG13,AI13,AK13,AM13,AO13,AQ13,AS13,AU13,AW13,AY13,BA13,BC13,BE13,BG13,BI13,BK13,BM13,BO13,BQ13,BS13,BU13,BW13,BY13,CA13,CC13)</f>
        <v>3</v>
      </c>
      <c r="CF13" s="100">
        <f t="shared" si="9"/>
        <v>1</v>
      </c>
    </row>
    <row r="14" spans="1:84" x14ac:dyDescent="0.2">
      <c r="A14" s="129"/>
      <c r="B14" s="98" t="s">
        <v>453</v>
      </c>
      <c r="C14" s="107">
        <v>1</v>
      </c>
      <c r="D14" s="109">
        <v>4</v>
      </c>
      <c r="E14" s="107">
        <v>1</v>
      </c>
      <c r="F14" s="109">
        <v>2</v>
      </c>
      <c r="G14" s="101"/>
      <c r="H14" s="109">
        <v>1</v>
      </c>
      <c r="I14" s="101"/>
      <c r="J14" s="109">
        <v>2</v>
      </c>
      <c r="K14" s="107">
        <v>2</v>
      </c>
      <c r="L14" s="109">
        <v>1</v>
      </c>
      <c r="M14" s="101"/>
      <c r="N14" s="100"/>
      <c r="O14" s="101"/>
      <c r="P14" s="109">
        <v>9</v>
      </c>
      <c r="Q14" s="101"/>
      <c r="R14" s="100"/>
      <c r="S14" s="101"/>
      <c r="T14" s="109">
        <v>5</v>
      </c>
      <c r="U14" s="101"/>
      <c r="V14" s="109">
        <v>4</v>
      </c>
      <c r="W14" s="101"/>
      <c r="X14" s="109">
        <v>3</v>
      </c>
      <c r="Y14" s="107">
        <v>2</v>
      </c>
      <c r="Z14" s="109">
        <v>3</v>
      </c>
      <c r="AA14" s="101"/>
      <c r="AB14" s="100"/>
      <c r="AC14" s="101"/>
      <c r="AD14" s="100"/>
      <c r="AE14" s="107">
        <v>2</v>
      </c>
      <c r="AF14" s="109">
        <v>2</v>
      </c>
      <c r="AG14" s="101"/>
      <c r="AH14" s="100"/>
      <c r="AI14" s="107">
        <v>1</v>
      </c>
      <c r="AJ14" s="109">
        <v>1</v>
      </c>
      <c r="AK14" s="101"/>
      <c r="AL14" s="109">
        <v>15</v>
      </c>
      <c r="AM14" s="107">
        <v>1</v>
      </c>
      <c r="AN14" s="109">
        <v>6</v>
      </c>
      <c r="AO14" s="101"/>
      <c r="AP14" s="100"/>
      <c r="AQ14" s="101"/>
      <c r="AR14" s="109">
        <v>3</v>
      </c>
      <c r="AS14" s="107">
        <v>2</v>
      </c>
      <c r="AT14" s="109">
        <v>3</v>
      </c>
      <c r="AU14" s="101"/>
      <c r="AV14" s="109">
        <v>3</v>
      </c>
      <c r="AW14" s="101"/>
      <c r="AX14" s="109">
        <v>6</v>
      </c>
      <c r="AY14" s="101"/>
      <c r="AZ14" s="109">
        <v>12</v>
      </c>
      <c r="BA14" s="107">
        <v>1</v>
      </c>
      <c r="BB14" s="109">
        <v>15</v>
      </c>
      <c r="BC14" s="101"/>
      <c r="BD14" s="109">
        <v>3</v>
      </c>
      <c r="BE14" s="107">
        <v>1</v>
      </c>
      <c r="BF14" s="109">
        <v>1</v>
      </c>
      <c r="BG14" s="101"/>
      <c r="BH14" s="109">
        <v>1</v>
      </c>
      <c r="BI14" s="101"/>
      <c r="BJ14" s="109">
        <v>1</v>
      </c>
      <c r="BK14" s="101">
        <v>1</v>
      </c>
      <c r="BL14" s="109">
        <v>4</v>
      </c>
      <c r="BM14" s="101">
        <v>5</v>
      </c>
      <c r="BN14" s="109">
        <v>2</v>
      </c>
      <c r="BO14" s="101"/>
      <c r="BP14" s="109"/>
      <c r="BQ14" s="101"/>
      <c r="BR14" s="109">
        <v>3</v>
      </c>
      <c r="BS14" s="101"/>
      <c r="BT14" s="109">
        <v>11</v>
      </c>
      <c r="BU14" s="101"/>
      <c r="BV14" s="109">
        <v>5</v>
      </c>
      <c r="BW14" s="101">
        <v>1</v>
      </c>
      <c r="BX14" s="109"/>
      <c r="BY14" s="101"/>
      <c r="BZ14" s="109">
        <v>3</v>
      </c>
      <c r="CA14" s="101">
        <v>2</v>
      </c>
      <c r="CB14" s="109">
        <v>5</v>
      </c>
      <c r="CC14" s="101">
        <v>3</v>
      </c>
      <c r="CD14" s="109">
        <v>26</v>
      </c>
      <c r="CE14" s="101">
        <f t="shared" ref="CE14:CF14" si="10">SUM(C14,E14,G14,I14,K14,M14,O14,Q14,S14,U14,W14,Y14,AA14,AC14,AE14,AG14,AI14,AK14,AM14,AO14,AQ14,AS14,AU14,AW14,AY14,BA14,BC14,BE14,BG14,BI14,BK14,BM14,BO14,BQ14,BS14,BU14,BW14,BY14,CA14,CC14)</f>
        <v>26</v>
      </c>
      <c r="CF14" s="100">
        <f t="shared" si="10"/>
        <v>165</v>
      </c>
    </row>
    <row r="15" spans="1:84" x14ac:dyDescent="0.2">
      <c r="A15" s="129"/>
      <c r="B15" s="98" t="s">
        <v>454</v>
      </c>
      <c r="C15" s="107">
        <v>5</v>
      </c>
      <c r="D15" s="100"/>
      <c r="E15" s="107">
        <v>4</v>
      </c>
      <c r="F15" s="100"/>
      <c r="G15" s="107">
        <v>2</v>
      </c>
      <c r="H15" s="100"/>
      <c r="I15" s="107">
        <v>1</v>
      </c>
      <c r="J15" s="100"/>
      <c r="K15" s="107">
        <v>3</v>
      </c>
      <c r="L15" s="100"/>
      <c r="M15" s="107">
        <v>1</v>
      </c>
      <c r="N15" s="100"/>
      <c r="O15" s="107">
        <v>1</v>
      </c>
      <c r="P15" s="109">
        <v>1</v>
      </c>
      <c r="Q15" s="107">
        <v>2</v>
      </c>
      <c r="R15" s="100"/>
      <c r="S15" s="101"/>
      <c r="T15" s="100"/>
      <c r="U15" s="101"/>
      <c r="V15" s="100"/>
      <c r="W15" s="101"/>
      <c r="X15" s="100"/>
      <c r="Y15" s="107">
        <v>2</v>
      </c>
      <c r="Z15" s="100"/>
      <c r="AA15" s="107">
        <v>3</v>
      </c>
      <c r="AB15" s="100"/>
      <c r="AC15" s="107">
        <v>5</v>
      </c>
      <c r="AD15" s="100"/>
      <c r="AE15" s="107">
        <v>3</v>
      </c>
      <c r="AF15" s="100"/>
      <c r="AG15" s="101"/>
      <c r="AH15" s="100"/>
      <c r="AI15" s="107">
        <v>1</v>
      </c>
      <c r="AJ15" s="100"/>
      <c r="AK15" s="101"/>
      <c r="AL15" s="109">
        <v>3</v>
      </c>
      <c r="AM15" s="101"/>
      <c r="AN15" s="100"/>
      <c r="AO15" s="107">
        <v>1</v>
      </c>
      <c r="AP15" s="100"/>
      <c r="AQ15" s="101"/>
      <c r="AR15" s="100"/>
      <c r="AS15" s="107">
        <v>5</v>
      </c>
      <c r="AT15" s="109">
        <v>1</v>
      </c>
      <c r="AU15" s="107">
        <v>9</v>
      </c>
      <c r="AV15" s="100"/>
      <c r="AW15" s="101"/>
      <c r="AX15" s="100"/>
      <c r="AY15" s="107">
        <v>4</v>
      </c>
      <c r="AZ15" s="100"/>
      <c r="BA15" s="107">
        <v>2</v>
      </c>
      <c r="BB15" s="100"/>
      <c r="BC15" s="101"/>
      <c r="BD15" s="109">
        <v>1</v>
      </c>
      <c r="BE15" s="107">
        <v>5</v>
      </c>
      <c r="BF15" s="100"/>
      <c r="BG15" s="107">
        <v>2</v>
      </c>
      <c r="BH15" s="100"/>
      <c r="BI15" s="101"/>
      <c r="BJ15" s="100"/>
      <c r="BK15" s="107">
        <v>5</v>
      </c>
      <c r="BL15" s="100"/>
      <c r="BM15" s="101">
        <v>3</v>
      </c>
      <c r="BN15" s="100"/>
      <c r="BO15" s="107">
        <v>4</v>
      </c>
      <c r="BP15" s="100"/>
      <c r="BQ15" s="101">
        <v>16</v>
      </c>
      <c r="BR15" s="100">
        <v>3</v>
      </c>
      <c r="BS15" s="107">
        <v>3</v>
      </c>
      <c r="BT15" s="100"/>
      <c r="BU15" s="101"/>
      <c r="BV15" s="100">
        <v>1</v>
      </c>
      <c r="BW15" s="107">
        <v>4</v>
      </c>
      <c r="BX15" s="100"/>
      <c r="BY15" s="101">
        <v>1</v>
      </c>
      <c r="BZ15" s="100"/>
      <c r="CA15" s="107">
        <v>2</v>
      </c>
      <c r="CB15" s="100"/>
      <c r="CC15" s="101">
        <v>8</v>
      </c>
      <c r="CD15" s="100">
        <v>1</v>
      </c>
      <c r="CE15" s="101">
        <f t="shared" ref="CE15:CF15" si="11">SUM(C15,E15,G15,I15,K15,M15,O15,Q15,S15,U15,W15,Y15,AA15,AC15,AE15,AG15,AI15,AK15,AM15,AO15,AQ15,AS15,AU15,AW15,AY15,BA15,BC15,BE15,BG15,BI15,BK15,BM15,BO15,BQ15,BS15,BU15,BW15,BY15,CA15,CC15)</f>
        <v>107</v>
      </c>
      <c r="CF15" s="100">
        <f t="shared" si="11"/>
        <v>11</v>
      </c>
    </row>
    <row r="16" spans="1:84" x14ac:dyDescent="0.2">
      <c r="A16" s="129"/>
      <c r="B16" s="98" t="s">
        <v>455</v>
      </c>
      <c r="C16" s="101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00"/>
      <c r="AO16" s="101"/>
      <c r="AP16" s="100"/>
      <c r="AQ16" s="101"/>
      <c r="AR16" s="100"/>
      <c r="AS16" s="101"/>
      <c r="AT16" s="100"/>
      <c r="AU16" s="101"/>
      <c r="AV16" s="100"/>
      <c r="AW16" s="101"/>
      <c r="AX16" s="100"/>
      <c r="AY16" s="101"/>
      <c r="AZ16" s="100"/>
      <c r="BA16" s="101"/>
      <c r="BB16" s="100"/>
      <c r="BC16" s="101"/>
      <c r="BD16" s="100"/>
      <c r="BE16" s="101"/>
      <c r="BF16" s="100"/>
      <c r="BG16" s="101"/>
      <c r="BH16" s="100"/>
      <c r="BI16" s="101"/>
      <c r="BJ16" s="100"/>
      <c r="BK16" s="101"/>
      <c r="BL16" s="100"/>
      <c r="BM16" s="101"/>
      <c r="BN16" s="100"/>
      <c r="BO16" s="101"/>
      <c r="BP16" s="100"/>
      <c r="BQ16" s="101">
        <v>1</v>
      </c>
      <c r="BR16" s="100"/>
      <c r="BS16" s="101"/>
      <c r="BT16" s="100"/>
      <c r="BU16" s="101"/>
      <c r="BV16" s="100"/>
      <c r="BW16" s="101"/>
      <c r="BX16" s="100"/>
      <c r="BY16" s="101"/>
      <c r="BZ16" s="100"/>
      <c r="CA16" s="101"/>
      <c r="CB16" s="100"/>
      <c r="CC16" s="101"/>
      <c r="CD16" s="100"/>
      <c r="CE16" s="101">
        <f t="shared" ref="CE16:CF16" si="12">SUM(C16,E16,G16,I16,K16,M16,O16,Q16,S16,U16,W16,Y16,AA16,AC16,AE16,AG16,AI16,AK16,AM16,AO16,AQ16,AS16,AU16,AW16,AY16,BA16,BC16,BE16,BG16,BI16,BK16,BM16,BO16,BQ16,BS16,BU16,BW16,BY16,CA16,CC16)</f>
        <v>1</v>
      </c>
      <c r="CF16" s="100">
        <f t="shared" si="12"/>
        <v>0</v>
      </c>
    </row>
    <row r="17" spans="1:84" x14ac:dyDescent="0.2">
      <c r="A17" s="129"/>
      <c r="B17" s="98" t="s">
        <v>456</v>
      </c>
      <c r="C17" s="10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100"/>
      <c r="S17" s="101"/>
      <c r="T17" s="100"/>
      <c r="U17" s="101"/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  <c r="BK17" s="101"/>
      <c r="BL17" s="100">
        <v>1</v>
      </c>
      <c r="BM17" s="101"/>
      <c r="BN17" s="100"/>
      <c r="BO17" s="101"/>
      <c r="BP17" s="100"/>
      <c r="BQ17" s="101"/>
      <c r="BR17" s="100"/>
      <c r="BS17" s="101"/>
      <c r="BT17" s="100"/>
      <c r="BU17" s="101"/>
      <c r="BV17" s="100"/>
      <c r="BW17" s="101"/>
      <c r="BX17" s="100"/>
      <c r="BY17" s="101"/>
      <c r="BZ17" s="100"/>
      <c r="CA17" s="101"/>
      <c r="CB17" s="100"/>
      <c r="CC17" s="101"/>
      <c r="CD17" s="100">
        <v>1</v>
      </c>
      <c r="CE17" s="101">
        <f t="shared" ref="CE17:CF17" si="13">SUM(C17,E17,G17,I17,K17,M17,O17,Q17,S17,U17,W17,Y17,AA17,AC17,AE17,AG17,AI17,AK17,AM17,AO17,AQ17,AS17,AU17,AW17,AY17,BA17,BC17,BE17,BG17,BI17,BK17,BM17,BO17,BQ17,BS17,BU17,BW17,BY17,CA17,CC17)</f>
        <v>0</v>
      </c>
      <c r="CF17" s="100">
        <f t="shared" si="13"/>
        <v>2</v>
      </c>
    </row>
    <row r="18" spans="1:84" x14ac:dyDescent="0.2">
      <c r="A18" s="129"/>
      <c r="B18" s="98" t="s">
        <v>457</v>
      </c>
      <c r="C18" s="107">
        <v>1</v>
      </c>
      <c r="D18" s="100"/>
      <c r="E18" s="101"/>
      <c r="F18" s="100"/>
      <c r="G18" s="101"/>
      <c r="H18" s="100"/>
      <c r="I18" s="101"/>
      <c r="J18" s="100"/>
      <c r="K18" s="107">
        <v>3</v>
      </c>
      <c r="L18" s="100"/>
      <c r="M18" s="107">
        <v>2</v>
      </c>
      <c r="N18" s="100"/>
      <c r="O18" s="107">
        <v>1</v>
      </c>
      <c r="P18" s="100"/>
      <c r="Q18" s="101"/>
      <c r="R18" s="100"/>
      <c r="S18" s="101"/>
      <c r="T18" s="100"/>
      <c r="U18" s="101"/>
      <c r="V18" s="100"/>
      <c r="W18" s="107">
        <v>1</v>
      </c>
      <c r="X18" s="100"/>
      <c r="Y18" s="101"/>
      <c r="Z18" s="100"/>
      <c r="AA18" s="107">
        <v>1</v>
      </c>
      <c r="AB18" s="100"/>
      <c r="AC18" s="101"/>
      <c r="AD18" s="100"/>
      <c r="AE18" s="107">
        <v>1</v>
      </c>
      <c r="AF18" s="100"/>
      <c r="AG18" s="101"/>
      <c r="AH18" s="100"/>
      <c r="AI18" s="101"/>
      <c r="AJ18" s="100"/>
      <c r="AK18" s="107">
        <v>1</v>
      </c>
      <c r="AL18" s="100"/>
      <c r="AM18" s="101"/>
      <c r="AN18" s="100"/>
      <c r="AO18" s="107">
        <v>1</v>
      </c>
      <c r="AP18" s="100"/>
      <c r="AQ18" s="107">
        <v>1</v>
      </c>
      <c r="AR18" s="100"/>
      <c r="AS18" s="107">
        <v>2</v>
      </c>
      <c r="AT18" s="100"/>
      <c r="AU18" s="107">
        <v>1</v>
      </c>
      <c r="AV18" s="100"/>
      <c r="AW18" s="107">
        <v>1</v>
      </c>
      <c r="AX18" s="100"/>
      <c r="AY18" s="107">
        <v>1</v>
      </c>
      <c r="AZ18" s="100"/>
      <c r="BA18" s="107">
        <v>1</v>
      </c>
      <c r="BB18" s="100"/>
      <c r="BC18" s="101"/>
      <c r="BD18" s="100"/>
      <c r="BE18" s="101"/>
      <c r="BF18" s="100"/>
      <c r="BG18" s="101"/>
      <c r="BH18" s="100"/>
      <c r="BI18" s="107">
        <v>1</v>
      </c>
      <c r="BJ18" s="100"/>
      <c r="BK18" s="101">
        <v>4</v>
      </c>
      <c r="BL18" s="100"/>
      <c r="BM18" s="107"/>
      <c r="BN18" s="100"/>
      <c r="BO18" s="101"/>
      <c r="BP18" s="100"/>
      <c r="BQ18" s="107">
        <v>17</v>
      </c>
      <c r="BR18" s="100"/>
      <c r="BS18" s="101"/>
      <c r="BT18" s="100"/>
      <c r="BU18" s="107">
        <v>2</v>
      </c>
      <c r="BV18" s="100"/>
      <c r="BW18" s="101"/>
      <c r="BX18" s="100"/>
      <c r="BY18" s="107">
        <v>1</v>
      </c>
      <c r="BZ18" s="100"/>
      <c r="CA18" s="101"/>
      <c r="CB18" s="100"/>
      <c r="CC18" s="107">
        <v>2</v>
      </c>
      <c r="CD18" s="100"/>
      <c r="CE18" s="101">
        <f t="shared" ref="CE18:CF18" si="14">SUM(C18,E18,G18,I18,K18,M18,O18,Q18,S18,U18,W18,Y18,AA18,AC18,AE18,AG18,AI18,AK18,AM18,AO18,AQ18,AS18,AU18,AW18,AY18,BA18,BC18,BE18,BG18,BI18,BK18,BM18,BO18,BQ18,BS18,BU18,BW18,BY18,CA18,CC18)</f>
        <v>46</v>
      </c>
      <c r="CF18" s="100">
        <f t="shared" si="14"/>
        <v>0</v>
      </c>
    </row>
    <row r="19" spans="1:84" x14ac:dyDescent="0.2">
      <c r="A19" s="129"/>
      <c r="B19" s="98" t="s">
        <v>458</v>
      </c>
      <c r="C19" s="10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100"/>
      <c r="O19" s="101"/>
      <c r="P19" s="100"/>
      <c r="Q19" s="101"/>
      <c r="R19" s="100"/>
      <c r="S19" s="101"/>
      <c r="T19" s="100"/>
      <c r="U19" s="101"/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00"/>
      <c r="AO19" s="101"/>
      <c r="AP19" s="100"/>
      <c r="AQ19" s="101"/>
      <c r="AR19" s="100"/>
      <c r="AS19" s="101"/>
      <c r="AT19" s="100"/>
      <c r="AU19" s="101"/>
      <c r="AV19" s="100"/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  <c r="BK19" s="101"/>
      <c r="BL19" s="100"/>
      <c r="BM19" s="101"/>
      <c r="BN19" s="100"/>
      <c r="BO19" s="101"/>
      <c r="BP19" s="100"/>
      <c r="BQ19" s="101"/>
      <c r="BR19" s="100"/>
      <c r="BS19" s="101"/>
      <c r="BT19" s="100"/>
      <c r="BU19" s="101"/>
      <c r="BV19" s="100"/>
      <c r="BW19" s="101"/>
      <c r="BX19" s="100"/>
      <c r="BY19" s="101"/>
      <c r="BZ19" s="100"/>
      <c r="CA19" s="101"/>
      <c r="CB19" s="100"/>
      <c r="CC19" s="101"/>
      <c r="CD19" s="100"/>
      <c r="CE19" s="101">
        <f t="shared" ref="CE19:CF19" si="15">SUM(C19,E19,G19,I19,K19,M19,O19,Q19,S19,U19,W19,Y19,AA19,AC19,AE19,AG19,AI19,AK19,AM19,AO19,AQ19,AS19,AU19,AW19,AY19,BA19,BC19,BE19,BG19,BI19,BK19,BM19,BO19,BQ19,BS19,BU19,BW19,BY19,CA19,CC19)</f>
        <v>0</v>
      </c>
      <c r="CF19" s="100">
        <f t="shared" si="15"/>
        <v>0</v>
      </c>
    </row>
    <row r="20" spans="1:84" x14ac:dyDescent="0.2">
      <c r="A20" s="129"/>
      <c r="B20" s="98" t="s">
        <v>459</v>
      </c>
      <c r="C20" s="10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00"/>
      <c r="AO20" s="101"/>
      <c r="AP20" s="100"/>
      <c r="AQ20" s="101"/>
      <c r="AR20" s="100"/>
      <c r="AS20" s="101"/>
      <c r="AT20" s="100"/>
      <c r="AU20" s="101"/>
      <c r="AV20" s="100"/>
      <c r="AW20" s="101"/>
      <c r="AX20" s="100"/>
      <c r="AY20" s="101"/>
      <c r="AZ20" s="100"/>
      <c r="BA20" s="101"/>
      <c r="BB20" s="100"/>
      <c r="BC20" s="101"/>
      <c r="BD20" s="100"/>
      <c r="BE20" s="101"/>
      <c r="BF20" s="100"/>
      <c r="BG20" s="101"/>
      <c r="BH20" s="100"/>
      <c r="BI20" s="101"/>
      <c r="BJ20" s="100"/>
      <c r="BK20" s="101"/>
      <c r="BL20" s="100"/>
      <c r="BM20" s="101"/>
      <c r="BN20" s="100"/>
      <c r="BO20" s="101"/>
      <c r="BP20" s="100"/>
      <c r="BQ20" s="101"/>
      <c r="BR20" s="100"/>
      <c r="BS20" s="101"/>
      <c r="BT20" s="100"/>
      <c r="BU20" s="101"/>
      <c r="BV20" s="100"/>
      <c r="BW20" s="101"/>
      <c r="BX20" s="100"/>
      <c r="BY20" s="101"/>
      <c r="BZ20" s="100"/>
      <c r="CA20" s="101"/>
      <c r="CB20" s="100"/>
      <c r="CC20" s="101"/>
      <c r="CD20" s="100"/>
      <c r="CE20" s="101">
        <f t="shared" ref="CE20:CF20" si="16">SUM(C20,E20,G20,I20,K20,M20,O20,Q20,S20,U20,W20,Y20,AA20,AC20,AE20,AG20,AI20,AK20,AM20,AO20,AQ20,AS20,AU20,AW20,AY20,BA20,BC20,BE20,BG20,BI20,BK20,BM20,BO20,BQ20,BS20,BU20,BW20,BY20,CA20,CC20)</f>
        <v>0</v>
      </c>
      <c r="CF20" s="100">
        <f t="shared" si="16"/>
        <v>0</v>
      </c>
    </row>
    <row r="21" spans="1:84" x14ac:dyDescent="0.2">
      <c r="A21" s="129"/>
      <c r="B21" s="98" t="s">
        <v>460</v>
      </c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00"/>
      <c r="AO21" s="101"/>
      <c r="AP21" s="100"/>
      <c r="AQ21" s="101"/>
      <c r="AR21" s="100"/>
      <c r="AS21" s="101"/>
      <c r="AT21" s="100"/>
      <c r="AU21" s="101"/>
      <c r="AV21" s="100"/>
      <c r="AW21" s="101"/>
      <c r="AX21" s="109">
        <v>1</v>
      </c>
      <c r="AY21" s="101"/>
      <c r="AZ21" s="100"/>
      <c r="BA21" s="101"/>
      <c r="BB21" s="100"/>
      <c r="BC21" s="101"/>
      <c r="BD21" s="100"/>
      <c r="BE21" s="101"/>
      <c r="BF21" s="100"/>
      <c r="BG21" s="101"/>
      <c r="BH21" s="100"/>
      <c r="BI21" s="101"/>
      <c r="BJ21" s="100"/>
      <c r="BK21" s="101">
        <v>1</v>
      </c>
      <c r="BL21" s="100"/>
      <c r="BM21" s="101"/>
      <c r="BN21" s="100"/>
      <c r="BO21" s="101"/>
      <c r="BP21" s="100"/>
      <c r="BQ21" s="101"/>
      <c r="BR21" s="100"/>
      <c r="BS21" s="101"/>
      <c r="BT21" s="100"/>
      <c r="BU21" s="101">
        <v>1</v>
      </c>
      <c r="BV21" s="100"/>
      <c r="BW21" s="101"/>
      <c r="BX21" s="100"/>
      <c r="BY21" s="101"/>
      <c r="BZ21" s="100"/>
      <c r="CA21" s="101"/>
      <c r="CB21" s="100"/>
      <c r="CC21" s="101"/>
      <c r="CD21" s="100"/>
      <c r="CE21" s="101">
        <f t="shared" ref="CE21:CF21" si="17">SUM(C21,E21,G21,I21,K21,M21,O21,Q21,S21,U21,W21,Y21,AA21,AC21,AE21,AG21,AI21,AK21,AM21,AO21,AQ21,AS21,AU21,AW21,AY21,BA21,BC21,BE21,BG21,BI21,BK21,BM21,BO21,BQ21,BS21,BU21,BW21,BY21,CA21,CC21)</f>
        <v>2</v>
      </c>
      <c r="CF21" s="100">
        <f t="shared" si="17"/>
        <v>1</v>
      </c>
    </row>
    <row r="22" spans="1:84" x14ac:dyDescent="0.2">
      <c r="A22" s="129"/>
      <c r="B22" s="98" t="s">
        <v>461</v>
      </c>
      <c r="C22" s="101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00"/>
      <c r="AO22" s="101"/>
      <c r="AP22" s="100"/>
      <c r="AQ22" s="101"/>
      <c r="AR22" s="100"/>
      <c r="AS22" s="101"/>
      <c r="AT22" s="100"/>
      <c r="AU22" s="101"/>
      <c r="AV22" s="100"/>
      <c r="AW22" s="101"/>
      <c r="AX22" s="100"/>
      <c r="AY22" s="101"/>
      <c r="AZ22" s="100"/>
      <c r="BA22" s="101"/>
      <c r="BB22" s="100"/>
      <c r="BC22" s="101"/>
      <c r="BD22" s="100"/>
      <c r="BE22" s="101"/>
      <c r="BF22" s="100"/>
      <c r="BG22" s="101"/>
      <c r="BH22" s="100"/>
      <c r="BI22" s="101"/>
      <c r="BJ22" s="100"/>
      <c r="BK22" s="101"/>
      <c r="BL22" s="100"/>
      <c r="BM22" s="101"/>
      <c r="BN22" s="100"/>
      <c r="BO22" s="101"/>
      <c r="BP22" s="100"/>
      <c r="BQ22" s="101"/>
      <c r="BR22" s="100"/>
      <c r="BS22" s="101"/>
      <c r="BT22" s="100"/>
      <c r="BU22" s="101"/>
      <c r="BV22" s="100"/>
      <c r="BW22" s="101"/>
      <c r="BX22" s="100"/>
      <c r="BY22" s="101"/>
      <c r="BZ22" s="100"/>
      <c r="CA22" s="101"/>
      <c r="CB22" s="100"/>
      <c r="CC22" s="101"/>
      <c r="CD22" s="100"/>
      <c r="CE22" s="101">
        <f t="shared" ref="CE22:CF22" si="18">SUM(C22,E22,G22,I22,K22,M22,O22,Q22,S22,U22,W22,Y22,AA22,AC22,AE22,AG22,AI22,AK22,AM22,AO22,AQ22,AS22,AU22,AW22,AY22,BA22,BC22,BE22,BG22,BI22,BK22,BM22,BO22,BQ22,BS22,BU22,BW22,BY22,CA22,CC22)</f>
        <v>0</v>
      </c>
      <c r="CF22" s="100">
        <f t="shared" si="18"/>
        <v>0</v>
      </c>
    </row>
    <row r="23" spans="1:84" x14ac:dyDescent="0.2">
      <c r="A23" s="129"/>
      <c r="B23" s="98" t="s">
        <v>462</v>
      </c>
      <c r="C23" s="101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00"/>
      <c r="U23" s="101"/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00"/>
      <c r="AO23" s="101"/>
      <c r="AP23" s="100"/>
      <c r="AQ23" s="101"/>
      <c r="AR23" s="100"/>
      <c r="AS23" s="101"/>
      <c r="AT23" s="100"/>
      <c r="AU23" s="101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00"/>
      <c r="BG23" s="101"/>
      <c r="BH23" s="100"/>
      <c r="BI23" s="101"/>
      <c r="BJ23" s="100"/>
      <c r="BK23" s="101"/>
      <c r="BL23" s="100"/>
      <c r="BM23" s="101"/>
      <c r="BN23" s="100"/>
      <c r="BO23" s="101"/>
      <c r="BP23" s="100"/>
      <c r="BQ23" s="101"/>
      <c r="BR23" s="100"/>
      <c r="BS23" s="101"/>
      <c r="BT23" s="100"/>
      <c r="BU23" s="101"/>
      <c r="BV23" s="100"/>
      <c r="BW23" s="101"/>
      <c r="BX23" s="100"/>
      <c r="BY23" s="101"/>
      <c r="BZ23" s="100"/>
      <c r="CA23" s="101"/>
      <c r="CB23" s="100"/>
      <c r="CC23" s="101"/>
      <c r="CD23" s="100"/>
      <c r="CE23" s="101">
        <f t="shared" ref="CE23:CF23" si="19">SUM(C23,E23,G23,I23,K23,M23,O23,Q23,S23,U23,W23,Y23,AA23,AC23,AE23,AG23,AI23,AK23,AM23,AO23,AQ23,AS23,AU23,AW23,AY23,BA23,BC23,BE23,BG23,BI23,BK23,BM23,BO23,BQ23,BS23,BU23,BW23,BY23,CA23,CC23)</f>
        <v>0</v>
      </c>
      <c r="CF23" s="100">
        <f t="shared" si="19"/>
        <v>0</v>
      </c>
    </row>
    <row r="24" spans="1:84" x14ac:dyDescent="0.2">
      <c r="A24" s="129"/>
      <c r="B24" s="98" t="s">
        <v>463</v>
      </c>
      <c r="C24" s="101"/>
      <c r="D24" s="100"/>
      <c r="E24" s="107">
        <v>3</v>
      </c>
      <c r="F24" s="100"/>
      <c r="G24" s="101"/>
      <c r="H24" s="100"/>
      <c r="I24" s="107">
        <v>7</v>
      </c>
      <c r="J24" s="100"/>
      <c r="K24" s="107">
        <v>2</v>
      </c>
      <c r="L24" s="100"/>
      <c r="M24" s="107">
        <v>1</v>
      </c>
      <c r="N24" s="100"/>
      <c r="O24" s="107">
        <v>2</v>
      </c>
      <c r="P24" s="100"/>
      <c r="Q24" s="107">
        <v>4</v>
      </c>
      <c r="R24" s="100"/>
      <c r="S24" s="107">
        <v>1</v>
      </c>
      <c r="T24" s="100"/>
      <c r="U24" s="107">
        <v>3</v>
      </c>
      <c r="V24" s="100"/>
      <c r="W24" s="107">
        <v>1</v>
      </c>
      <c r="X24" s="100"/>
      <c r="Y24" s="101"/>
      <c r="Z24" s="100"/>
      <c r="AA24" s="107">
        <v>7</v>
      </c>
      <c r="AB24" s="100"/>
      <c r="AC24" s="107">
        <v>1</v>
      </c>
      <c r="AD24" s="100"/>
      <c r="AE24" s="107">
        <v>3</v>
      </c>
      <c r="AF24" s="100"/>
      <c r="AG24" s="107">
        <v>2</v>
      </c>
      <c r="AH24" s="100"/>
      <c r="AI24" s="107">
        <v>2</v>
      </c>
      <c r="AJ24" s="100"/>
      <c r="AK24" s="107">
        <v>6</v>
      </c>
      <c r="AL24" s="100"/>
      <c r="AM24" s="107">
        <v>7</v>
      </c>
      <c r="AN24" s="100"/>
      <c r="AO24" s="107">
        <v>4</v>
      </c>
      <c r="AP24" s="100"/>
      <c r="AQ24" s="107">
        <v>2</v>
      </c>
      <c r="AR24" s="100"/>
      <c r="AS24" s="107">
        <v>5</v>
      </c>
      <c r="AT24" s="100"/>
      <c r="AU24" s="101"/>
      <c r="AV24" s="109">
        <v>1</v>
      </c>
      <c r="AW24" s="107">
        <v>5</v>
      </c>
      <c r="AX24" s="100"/>
      <c r="AY24" s="107">
        <v>3</v>
      </c>
      <c r="AZ24" s="100"/>
      <c r="BA24" s="107">
        <v>4</v>
      </c>
      <c r="BB24" s="100"/>
      <c r="BC24" s="107">
        <v>1</v>
      </c>
      <c r="BD24" s="100"/>
      <c r="BE24" s="107">
        <v>5</v>
      </c>
      <c r="BF24" s="100"/>
      <c r="BG24" s="107">
        <v>3</v>
      </c>
      <c r="BH24" s="100"/>
      <c r="BI24" s="107">
        <v>2</v>
      </c>
      <c r="BJ24" s="100"/>
      <c r="BK24" s="107">
        <v>7</v>
      </c>
      <c r="BL24" s="100"/>
      <c r="BM24" s="107">
        <v>4</v>
      </c>
      <c r="BN24" s="100"/>
      <c r="BO24" s="107">
        <v>6</v>
      </c>
      <c r="BP24" s="100"/>
      <c r="BQ24" s="107">
        <v>14</v>
      </c>
      <c r="BR24" s="100"/>
      <c r="BS24" s="107">
        <v>3</v>
      </c>
      <c r="BT24" s="100"/>
      <c r="BU24" s="107">
        <v>1</v>
      </c>
      <c r="BV24" s="100"/>
      <c r="BW24" s="107"/>
      <c r="BX24" s="100"/>
      <c r="BY24" s="107"/>
      <c r="BZ24" s="100"/>
      <c r="CA24" s="107">
        <v>1</v>
      </c>
      <c r="CB24" s="100"/>
      <c r="CC24" s="107"/>
      <c r="CD24" s="100"/>
      <c r="CE24" s="101">
        <f t="shared" ref="CE24:CF24" si="20">SUM(C24,E24,G24,I24,K24,M24,O24,Q24,S24,U24,W24,Y24,AA24,AC24,AE24,AG24,AI24,AK24,AM24,AO24,AQ24,AS24,AU24,AW24,AY24,BA24,BC24,BE24,BG24,BI24,BK24,BM24,BO24,BQ24,BS24,BU24,BW24,BY24,CA24,CC24)</f>
        <v>122</v>
      </c>
      <c r="CF24" s="100">
        <f t="shared" si="20"/>
        <v>1</v>
      </c>
    </row>
    <row r="25" spans="1:84" x14ac:dyDescent="0.2">
      <c r="A25" s="129"/>
      <c r="B25" s="98" t="s">
        <v>464</v>
      </c>
      <c r="C25" s="101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100"/>
      <c r="AC25" s="101"/>
      <c r="AD25" s="100"/>
      <c r="AE25" s="101"/>
      <c r="AF25" s="100"/>
      <c r="AG25" s="107">
        <v>1</v>
      </c>
      <c r="AH25" s="100"/>
      <c r="AI25" s="101"/>
      <c r="AJ25" s="100"/>
      <c r="AK25" s="101"/>
      <c r="AL25" s="100"/>
      <c r="AM25" s="101"/>
      <c r="AN25" s="100"/>
      <c r="AO25" s="101"/>
      <c r="AP25" s="100"/>
      <c r="AQ25" s="101"/>
      <c r="AR25" s="100"/>
      <c r="AS25" s="101"/>
      <c r="AT25" s="100"/>
      <c r="AU25" s="101"/>
      <c r="AV25" s="100"/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  <c r="BK25" s="101">
        <v>2</v>
      </c>
      <c r="BL25" s="100"/>
      <c r="BM25" s="101"/>
      <c r="BN25" s="100"/>
      <c r="BO25" s="101"/>
      <c r="BP25" s="100"/>
      <c r="BQ25" s="101">
        <v>3</v>
      </c>
      <c r="BR25" s="100"/>
      <c r="BS25" s="101"/>
      <c r="BT25" s="100"/>
      <c r="BU25" s="101"/>
      <c r="BV25" s="100"/>
      <c r="BW25" s="101"/>
      <c r="BX25" s="100"/>
      <c r="BY25" s="101"/>
      <c r="BZ25" s="100"/>
      <c r="CA25" s="101"/>
      <c r="CB25" s="100"/>
      <c r="CC25" s="101">
        <v>1</v>
      </c>
      <c r="CD25" s="100"/>
      <c r="CE25" s="101">
        <f t="shared" ref="CE25:CF25" si="21">SUM(C25,E25,G25,I25,K25,M25,O25,Q25,S25,U25,W25,Y25,AA25,AC25,AE25,AG25,AI25,AK25,AM25,AO25,AQ25,AS25,AU25,AW25,AY25,BA25,BC25,BE25,BG25,BI25,BK25,BM25,BO25,BQ25,BS25,BU25,BW25,BY25,CA25,CC25)</f>
        <v>7</v>
      </c>
      <c r="CF25" s="100">
        <f t="shared" si="21"/>
        <v>0</v>
      </c>
    </row>
    <row r="26" spans="1:84" x14ac:dyDescent="0.2">
      <c r="A26" s="130"/>
      <c r="B26" s="103" t="s">
        <v>465</v>
      </c>
      <c r="C26" s="101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1"/>
      <c r="AB26" s="100"/>
      <c r="AC26" s="101"/>
      <c r="AD26" s="100"/>
      <c r="AE26" s="101"/>
      <c r="AF26" s="100"/>
      <c r="AG26" s="101"/>
      <c r="AH26" s="100"/>
      <c r="AI26" s="101"/>
      <c r="AJ26" s="100"/>
      <c r="AK26" s="101"/>
      <c r="AL26" s="100"/>
      <c r="AM26" s="101"/>
      <c r="AN26" s="100"/>
      <c r="AO26" s="101"/>
      <c r="AP26" s="100"/>
      <c r="AQ26" s="101"/>
      <c r="AR26" s="100"/>
      <c r="AS26" s="101"/>
      <c r="AT26" s="100"/>
      <c r="AU26" s="101"/>
      <c r="AV26" s="100"/>
      <c r="AW26" s="101"/>
      <c r="AX26" s="100"/>
      <c r="AY26" s="101"/>
      <c r="AZ26" s="100"/>
      <c r="BA26" s="101"/>
      <c r="BB26" s="100"/>
      <c r="BC26" s="101"/>
      <c r="BD26" s="100"/>
      <c r="BE26" s="101"/>
      <c r="BF26" s="100"/>
      <c r="BG26" s="101"/>
      <c r="BH26" s="100"/>
      <c r="BI26" s="101"/>
      <c r="BJ26" s="100"/>
      <c r="BK26" s="101"/>
      <c r="BL26" s="100">
        <v>1</v>
      </c>
      <c r="BM26" s="101"/>
      <c r="BN26" s="100"/>
      <c r="BO26" s="101"/>
      <c r="BP26" s="100"/>
      <c r="BQ26" s="101"/>
      <c r="BR26" s="100"/>
      <c r="BS26" s="101"/>
      <c r="BT26" s="100"/>
      <c r="BU26" s="101"/>
      <c r="BV26" s="100"/>
      <c r="BW26" s="101"/>
      <c r="BX26" s="100"/>
      <c r="BY26" s="101"/>
      <c r="BZ26" s="100"/>
      <c r="CA26" s="101"/>
      <c r="CB26" s="100"/>
      <c r="CC26" s="101"/>
      <c r="CD26" s="100"/>
      <c r="CE26" s="101">
        <f t="shared" ref="CE26:CF26" si="22">SUM(C26,E26,G26,I26,K26,M26,O26,Q26,S26,U26,W26,Y26,AA26,AC26,AE26,AG26,AI26,AK26,AM26,AO26,AQ26,AS26,AU26,AW26,AY26,BA26,BC26,BE26,BG26,BI26,BK26,BM26,BO26,BQ26,BS26,BU26,BW26,BY26,CA26,CC26)</f>
        <v>0</v>
      </c>
      <c r="CF26" s="100">
        <f t="shared" si="22"/>
        <v>1</v>
      </c>
    </row>
    <row r="27" spans="1:84" x14ac:dyDescent="0.2">
      <c r="A27" s="143" t="s">
        <v>33</v>
      </c>
      <c r="B27" s="98" t="s">
        <v>466</v>
      </c>
      <c r="C27" s="104"/>
      <c r="D27" s="105"/>
      <c r="E27" s="104"/>
      <c r="F27" s="105"/>
      <c r="G27" s="104"/>
      <c r="H27" s="105"/>
      <c r="I27" s="104"/>
      <c r="J27" s="105"/>
      <c r="K27" s="104"/>
      <c r="L27" s="105"/>
      <c r="M27" s="104"/>
      <c r="N27" s="105"/>
      <c r="O27" s="104"/>
      <c r="P27" s="105"/>
      <c r="Q27" s="104"/>
      <c r="R27" s="105"/>
      <c r="S27" s="104"/>
      <c r="T27" s="105"/>
      <c r="U27" s="104"/>
      <c r="V27" s="105"/>
      <c r="W27" s="104"/>
      <c r="X27" s="105"/>
      <c r="Y27" s="104"/>
      <c r="Z27" s="105"/>
      <c r="AA27" s="104"/>
      <c r="AB27" s="105"/>
      <c r="AC27" s="104"/>
      <c r="AD27" s="105"/>
      <c r="AE27" s="104"/>
      <c r="AF27" s="105"/>
      <c r="AG27" s="104"/>
      <c r="AH27" s="105"/>
      <c r="AI27" s="104"/>
      <c r="AJ27" s="105"/>
      <c r="AK27" s="104"/>
      <c r="AL27" s="105"/>
      <c r="AM27" s="104"/>
      <c r="AN27" s="105"/>
      <c r="AO27" s="104"/>
      <c r="AP27" s="105"/>
      <c r="AQ27" s="104"/>
      <c r="AR27" s="105"/>
      <c r="AS27" s="104"/>
      <c r="AT27" s="105"/>
      <c r="AU27" s="104"/>
      <c r="AV27" s="105"/>
      <c r="AW27" s="104"/>
      <c r="AX27" s="105"/>
      <c r="AY27" s="104"/>
      <c r="AZ27" s="105"/>
      <c r="BA27" s="104"/>
      <c r="BB27" s="105"/>
      <c r="BC27" s="104"/>
      <c r="BD27" s="105"/>
      <c r="BE27" s="104"/>
      <c r="BF27" s="105"/>
      <c r="BG27" s="104"/>
      <c r="BH27" s="105"/>
      <c r="BI27" s="104"/>
      <c r="BJ27" s="105"/>
      <c r="BK27" s="104"/>
      <c r="BL27" s="105"/>
      <c r="BM27" s="104"/>
      <c r="BN27" s="105"/>
      <c r="BO27" s="104"/>
      <c r="BP27" s="105"/>
      <c r="BQ27" s="104"/>
      <c r="BR27" s="105"/>
      <c r="BS27" s="104"/>
      <c r="BT27" s="105"/>
      <c r="BU27" s="104"/>
      <c r="BV27" s="105"/>
      <c r="BW27" s="104"/>
      <c r="BX27" s="105"/>
      <c r="BY27" s="104"/>
      <c r="BZ27" s="105"/>
      <c r="CA27" s="104"/>
      <c r="CB27" s="105"/>
      <c r="CC27" s="104"/>
      <c r="CD27" s="105"/>
      <c r="CE27" s="101">
        <f t="shared" ref="CE27:CF27" si="23">SUM(C27,E27,G27,I27,K27,M27,O27,Q27,S27,U27,W27,Y27,AA27,AC27,AE27,AG27,AI27,AK27,AM27,AO27,AQ27,AS27,AU27,AW27,AY27,BA27,BC27,BE27,BG27,BI27,BK27,BM27,BO27,BQ27,BS27,BU27,BW27,BY27,CA27,CC27)</f>
        <v>0</v>
      </c>
      <c r="CF27" s="100">
        <f t="shared" si="23"/>
        <v>0</v>
      </c>
    </row>
    <row r="28" spans="1:84" x14ac:dyDescent="0.2">
      <c r="A28" s="129"/>
      <c r="B28" s="98" t="s">
        <v>467</v>
      </c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00"/>
      <c r="AO28" s="101"/>
      <c r="AP28" s="100"/>
      <c r="AQ28" s="101"/>
      <c r="AR28" s="100"/>
      <c r="AS28" s="101"/>
      <c r="AT28" s="100"/>
      <c r="AU28" s="101"/>
      <c r="AV28" s="100"/>
      <c r="AW28" s="101"/>
      <c r="AX28" s="100"/>
      <c r="AY28" s="101"/>
      <c r="AZ28" s="100"/>
      <c r="BA28" s="101"/>
      <c r="BB28" s="100"/>
      <c r="BC28" s="101"/>
      <c r="BD28" s="100"/>
      <c r="BE28" s="101"/>
      <c r="BF28" s="100"/>
      <c r="BG28" s="101"/>
      <c r="BH28" s="100"/>
      <c r="BI28" s="101"/>
      <c r="BJ28" s="100"/>
      <c r="BK28" s="101"/>
      <c r="BL28" s="100"/>
      <c r="BM28" s="101"/>
      <c r="BN28" s="100"/>
      <c r="BO28" s="101"/>
      <c r="BP28" s="100"/>
      <c r="BQ28" s="101"/>
      <c r="BR28" s="100"/>
      <c r="BS28" s="101"/>
      <c r="BT28" s="100"/>
      <c r="BU28" s="101"/>
      <c r="BV28" s="100"/>
      <c r="BW28" s="101"/>
      <c r="BX28" s="100"/>
      <c r="BY28" s="101"/>
      <c r="BZ28" s="100"/>
      <c r="CA28" s="101"/>
      <c r="CB28" s="100"/>
      <c r="CC28" s="101"/>
      <c r="CD28" s="100"/>
      <c r="CE28" s="101">
        <f t="shared" ref="CE28:CF28" si="24">SUM(C28,E28,G28,I28,K28,M28,O28,Q28,S28,U28,W28,Y28,AA28,AC28,AE28,AG28,AI28,AK28,AM28,AO28,AQ28,AS28,AU28,AW28,AY28,BA28,BC28,BE28,BG28,BI28,BK28,BM28,BO28,BQ28,BS28,BU28,BW28,BY28,CA28,CC28)</f>
        <v>0</v>
      </c>
      <c r="CF28" s="100">
        <f t="shared" si="24"/>
        <v>0</v>
      </c>
    </row>
    <row r="29" spans="1:84" x14ac:dyDescent="0.2">
      <c r="A29" s="129"/>
      <c r="B29" s="98" t="s">
        <v>468</v>
      </c>
      <c r="C29" s="101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1"/>
      <c r="X29" s="100"/>
      <c r="Y29" s="101"/>
      <c r="Z29" s="100"/>
      <c r="AA29" s="107">
        <v>1</v>
      </c>
      <c r="AB29" s="100"/>
      <c r="AC29" s="101"/>
      <c r="AD29" s="100"/>
      <c r="AE29" s="107">
        <v>1</v>
      </c>
      <c r="AF29" s="100"/>
      <c r="AG29" s="101"/>
      <c r="AH29" s="100"/>
      <c r="AI29" s="107">
        <v>1</v>
      </c>
      <c r="AJ29" s="100"/>
      <c r="AK29" s="107">
        <v>2</v>
      </c>
      <c r="AL29" s="100"/>
      <c r="AM29" s="107">
        <v>5</v>
      </c>
      <c r="AN29" s="100"/>
      <c r="AO29" s="101"/>
      <c r="AP29" s="100"/>
      <c r="AQ29" s="101"/>
      <c r="AR29" s="100"/>
      <c r="AS29" s="101"/>
      <c r="AT29" s="100"/>
      <c r="AU29" s="101"/>
      <c r="AV29" s="100"/>
      <c r="AW29" s="101"/>
      <c r="AX29" s="100"/>
      <c r="AY29" s="101"/>
      <c r="AZ29" s="100"/>
      <c r="BA29" s="107">
        <v>1</v>
      </c>
      <c r="BB29" s="100"/>
      <c r="BC29" s="101"/>
      <c r="BD29" s="100"/>
      <c r="BE29" s="101"/>
      <c r="BF29" s="100"/>
      <c r="BG29" s="101"/>
      <c r="BH29" s="100"/>
      <c r="BI29" s="101"/>
      <c r="BJ29" s="100"/>
      <c r="BK29" s="101"/>
      <c r="BL29" s="100"/>
      <c r="BM29" s="101"/>
      <c r="BN29" s="100"/>
      <c r="BO29" s="101"/>
      <c r="BP29" s="100"/>
      <c r="BQ29" s="101"/>
      <c r="BR29" s="100"/>
      <c r="BS29" s="101">
        <v>2</v>
      </c>
      <c r="BT29" s="100"/>
      <c r="BU29" s="101">
        <v>1</v>
      </c>
      <c r="BV29" s="100"/>
      <c r="BW29" s="101"/>
      <c r="BX29" s="100"/>
      <c r="BY29" s="101"/>
      <c r="BZ29" s="100"/>
      <c r="CA29" s="101"/>
      <c r="CB29" s="100"/>
      <c r="CC29" s="101"/>
      <c r="CD29" s="100"/>
      <c r="CE29" s="101">
        <f t="shared" ref="CE29:CF29" si="25">SUM(C29,E29,G29,I29,K29,M29,O29,Q29,S29,U29,W29,Y29,AA29,AC29,AE29,AG29,AI29,AK29,AM29,AO29,AQ29,AS29,AU29,AW29,AY29,BA29,BC29,BE29,BG29,BI29,BK29,BM29,BO29,BQ29,BS29,BU29,BW29,BY29,CA29,CC29)</f>
        <v>14</v>
      </c>
      <c r="CF29" s="100">
        <f t="shared" si="25"/>
        <v>0</v>
      </c>
    </row>
    <row r="30" spans="1:84" x14ac:dyDescent="0.2">
      <c r="A30" s="129"/>
      <c r="B30" s="98" t="s">
        <v>469</v>
      </c>
      <c r="C30" s="101"/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00"/>
      <c r="AO30" s="101"/>
      <c r="AP30" s="100"/>
      <c r="AQ30" s="101"/>
      <c r="AR30" s="100"/>
      <c r="AS30" s="101"/>
      <c r="AT30" s="100"/>
      <c r="AU30" s="101"/>
      <c r="AV30" s="100"/>
      <c r="AW30" s="101"/>
      <c r="AX30" s="100"/>
      <c r="AY30" s="101"/>
      <c r="AZ30" s="100"/>
      <c r="BA30" s="101"/>
      <c r="BB30" s="100"/>
      <c r="BC30" s="101"/>
      <c r="BD30" s="100"/>
      <c r="BE30" s="101"/>
      <c r="BF30" s="100"/>
      <c r="BG30" s="101"/>
      <c r="BH30" s="100"/>
      <c r="BI30" s="101"/>
      <c r="BJ30" s="100"/>
      <c r="BK30" s="101">
        <v>1</v>
      </c>
      <c r="BL30" s="100"/>
      <c r="BM30" s="101"/>
      <c r="BN30" s="100"/>
      <c r="BO30" s="101"/>
      <c r="BP30" s="100"/>
      <c r="BQ30" s="101">
        <v>2</v>
      </c>
      <c r="BR30" s="100"/>
      <c r="BS30" s="101"/>
      <c r="BT30" s="100"/>
      <c r="BU30" s="101"/>
      <c r="BV30" s="100"/>
      <c r="BW30" s="101"/>
      <c r="BX30" s="100"/>
      <c r="BY30" s="101"/>
      <c r="BZ30" s="100"/>
      <c r="CA30" s="101">
        <v>1</v>
      </c>
      <c r="CB30" s="100"/>
      <c r="CC30" s="101"/>
      <c r="CD30" s="100"/>
      <c r="CE30" s="101">
        <f t="shared" ref="CE30:CF30" si="26">SUM(C30,E30,G30,I30,K30,M30,O30,Q30,S30,U30,W30,Y30,AA30,AC30,AE30,AG30,AI30,AK30,AM30,AO30,AQ30,AS30,AU30,AW30,AY30,BA30,BC30,BE30,BG30,BI30,BK30,BM30,BO30,BQ30,BS30,BU30,BW30,BY30,CA30,CC30)</f>
        <v>4</v>
      </c>
      <c r="CF30" s="100">
        <f t="shared" si="26"/>
        <v>0</v>
      </c>
    </row>
    <row r="31" spans="1:84" x14ac:dyDescent="0.2">
      <c r="A31" s="129"/>
      <c r="B31" s="98" t="s">
        <v>470</v>
      </c>
      <c r="C31" s="10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1"/>
      <c r="X31" s="100"/>
      <c r="Y31" s="101"/>
      <c r="Z31" s="100"/>
      <c r="AA31" s="101"/>
      <c r="AB31" s="100"/>
      <c r="AC31" s="101"/>
      <c r="AD31" s="100"/>
      <c r="AE31" s="101"/>
      <c r="AF31" s="100"/>
      <c r="AG31" s="101"/>
      <c r="AH31" s="100"/>
      <c r="AI31" s="101"/>
      <c r="AJ31" s="100"/>
      <c r="AK31" s="101"/>
      <c r="AL31" s="100"/>
      <c r="AM31" s="101"/>
      <c r="AN31" s="100"/>
      <c r="AO31" s="101"/>
      <c r="AP31" s="100"/>
      <c r="AQ31" s="101"/>
      <c r="AR31" s="100"/>
      <c r="AS31" s="101"/>
      <c r="AT31" s="100"/>
      <c r="AU31" s="101"/>
      <c r="AV31" s="100"/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  <c r="BK31" s="101"/>
      <c r="BL31" s="100"/>
      <c r="BM31" s="101"/>
      <c r="BN31" s="100"/>
      <c r="BO31" s="101"/>
      <c r="BP31" s="100"/>
      <c r="BQ31" s="101"/>
      <c r="BR31" s="100"/>
      <c r="BS31" s="101"/>
      <c r="BT31" s="100"/>
      <c r="BU31" s="101"/>
      <c r="BV31" s="100"/>
      <c r="BW31" s="101"/>
      <c r="BX31" s="100"/>
      <c r="BY31" s="101"/>
      <c r="BZ31" s="100"/>
      <c r="CA31" s="101"/>
      <c r="CB31" s="100"/>
      <c r="CC31" s="101"/>
      <c r="CD31" s="100"/>
      <c r="CE31" s="101">
        <f t="shared" ref="CE31:CF31" si="27">SUM(C31,E31,G31,I31,K31,M31,O31,Q31,S31,U31,W31,Y31,AA31,AC31,AE31,AG31,AI31,AK31,AM31,AO31,AQ31,AS31,AU31,AW31,AY31,BA31,BC31,BE31,BG31,BI31,BK31,BM31,BO31,BQ31,BS31,BU31,BW31,BY31,CA31,CC31)</f>
        <v>0</v>
      </c>
      <c r="CF31" s="100">
        <f t="shared" si="27"/>
        <v>0</v>
      </c>
    </row>
    <row r="32" spans="1:84" x14ac:dyDescent="0.2">
      <c r="A32" s="129"/>
      <c r="B32" s="98" t="s">
        <v>471</v>
      </c>
      <c r="C32" s="10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101"/>
      <c r="AB32" s="100"/>
      <c r="AC32" s="101"/>
      <c r="AD32" s="100"/>
      <c r="AE32" s="101"/>
      <c r="AF32" s="100"/>
      <c r="AG32" s="101"/>
      <c r="AH32" s="100"/>
      <c r="AI32" s="101"/>
      <c r="AJ32" s="100"/>
      <c r="AK32" s="101"/>
      <c r="AL32" s="100"/>
      <c r="AM32" s="101"/>
      <c r="AN32" s="100"/>
      <c r="AO32" s="101"/>
      <c r="AP32" s="100"/>
      <c r="AQ32" s="101"/>
      <c r="AR32" s="100"/>
      <c r="AS32" s="101"/>
      <c r="AT32" s="100"/>
      <c r="AU32" s="101"/>
      <c r="AV32" s="100"/>
      <c r="AW32" s="101"/>
      <c r="AX32" s="100"/>
      <c r="AY32" s="101"/>
      <c r="AZ32" s="100"/>
      <c r="BA32" s="101"/>
      <c r="BB32" s="100"/>
      <c r="BC32" s="101"/>
      <c r="BD32" s="100"/>
      <c r="BE32" s="101"/>
      <c r="BF32" s="100"/>
      <c r="BG32" s="101"/>
      <c r="BH32" s="100"/>
      <c r="BI32" s="107">
        <v>1</v>
      </c>
      <c r="BJ32" s="100"/>
      <c r="BK32" s="101"/>
      <c r="BL32" s="100"/>
      <c r="BM32" s="107"/>
      <c r="BN32" s="100"/>
      <c r="BO32" s="101"/>
      <c r="BP32" s="100"/>
      <c r="BQ32" s="107">
        <v>1</v>
      </c>
      <c r="BR32" s="100"/>
      <c r="BS32" s="101"/>
      <c r="BT32" s="100"/>
      <c r="BU32" s="107"/>
      <c r="BV32" s="100"/>
      <c r="BW32" s="101"/>
      <c r="BX32" s="100"/>
      <c r="BY32" s="107"/>
      <c r="BZ32" s="100"/>
      <c r="CA32" s="101"/>
      <c r="CB32" s="100"/>
      <c r="CC32" s="107">
        <v>1</v>
      </c>
      <c r="CD32" s="100"/>
      <c r="CE32" s="101">
        <f t="shared" ref="CE32:CF32" si="28">SUM(C32,E32,G32,I32,K32,M32,O32,Q32,S32,U32,W32,Y32,AA32,AC32,AE32,AG32,AI32,AK32,AM32,AO32,AQ32,AS32,AU32,AW32,AY32,BA32,BC32,BE32,BG32,BI32,BK32,BM32,BO32,BQ32,BS32,BU32,BW32,BY32,CA32,CC32)</f>
        <v>3</v>
      </c>
      <c r="CF32" s="100">
        <f t="shared" si="28"/>
        <v>0</v>
      </c>
    </row>
    <row r="33" spans="1:84" x14ac:dyDescent="0.2">
      <c r="A33" s="129"/>
      <c r="B33" s="98" t="s">
        <v>472</v>
      </c>
      <c r="C33" s="10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1"/>
      <c r="X33" s="100"/>
      <c r="Y33" s="101"/>
      <c r="Z33" s="100"/>
      <c r="AA33" s="101"/>
      <c r="AB33" s="100"/>
      <c r="AC33" s="101"/>
      <c r="AD33" s="100"/>
      <c r="AE33" s="101"/>
      <c r="AF33" s="100"/>
      <c r="AG33" s="101"/>
      <c r="AH33" s="100"/>
      <c r="AI33" s="101"/>
      <c r="AJ33" s="100"/>
      <c r="AK33" s="107">
        <v>1</v>
      </c>
      <c r="AL33" s="100"/>
      <c r="AM33" s="101"/>
      <c r="AN33" s="100"/>
      <c r="AO33" s="101"/>
      <c r="AP33" s="100"/>
      <c r="AQ33" s="101"/>
      <c r="AR33" s="100"/>
      <c r="AS33" s="101"/>
      <c r="AT33" s="100"/>
      <c r="AU33" s="101"/>
      <c r="AV33" s="100"/>
      <c r="AW33" s="101"/>
      <c r="AX33" s="100"/>
      <c r="AY33" s="101"/>
      <c r="AZ33" s="100"/>
      <c r="BA33" s="101"/>
      <c r="BB33" s="100"/>
      <c r="BC33" s="101"/>
      <c r="BD33" s="100"/>
      <c r="BE33" s="101"/>
      <c r="BF33" s="100"/>
      <c r="BG33" s="101"/>
      <c r="BH33" s="100"/>
      <c r="BI33" s="101"/>
      <c r="BJ33" s="100"/>
      <c r="BK33" s="101"/>
      <c r="BL33" s="100"/>
      <c r="BM33" s="101"/>
      <c r="BN33" s="100"/>
      <c r="BO33" s="101"/>
      <c r="BP33" s="100"/>
      <c r="BQ33" s="101">
        <v>1</v>
      </c>
      <c r="BR33" s="100"/>
      <c r="BS33" s="101"/>
      <c r="BT33" s="100"/>
      <c r="BU33" s="101"/>
      <c r="BV33" s="100"/>
      <c r="BW33" s="101"/>
      <c r="BX33" s="100"/>
      <c r="BY33" s="101"/>
      <c r="BZ33" s="100"/>
      <c r="CA33" s="101"/>
      <c r="CB33" s="100"/>
      <c r="CC33" s="101"/>
      <c r="CD33" s="100"/>
      <c r="CE33" s="101">
        <f t="shared" ref="CE33:CF33" si="29">SUM(C33,E33,G33,I33,K33,M33,O33,Q33,S33,U33,W33,Y33,AA33,AC33,AE33,AG33,AI33,AK33,AM33,AO33,AQ33,AS33,AU33,AW33,AY33,BA33,BC33,BE33,BG33,BI33,BK33,BM33,BO33,BQ33,BS33,BU33,BW33,BY33,CA33,CC33)</f>
        <v>2</v>
      </c>
      <c r="CF33" s="100">
        <f t="shared" si="29"/>
        <v>0</v>
      </c>
    </row>
    <row r="34" spans="1:84" x14ac:dyDescent="0.2">
      <c r="A34" s="130"/>
      <c r="B34" s="103" t="s">
        <v>473</v>
      </c>
      <c r="C34" s="101"/>
      <c r="D34" s="100"/>
      <c r="E34" s="101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100"/>
      <c r="W34" s="101"/>
      <c r="X34" s="100"/>
      <c r="Y34" s="101"/>
      <c r="Z34" s="100"/>
      <c r="AA34" s="101"/>
      <c r="AB34" s="100"/>
      <c r="AC34" s="101"/>
      <c r="AD34" s="100"/>
      <c r="AE34" s="101"/>
      <c r="AF34" s="100"/>
      <c r="AG34" s="101"/>
      <c r="AH34" s="100"/>
      <c r="AI34" s="101"/>
      <c r="AJ34" s="100"/>
      <c r="AK34" s="101"/>
      <c r="AL34" s="100"/>
      <c r="AM34" s="101"/>
      <c r="AN34" s="100"/>
      <c r="AO34" s="101"/>
      <c r="AP34" s="100"/>
      <c r="AQ34" s="101"/>
      <c r="AR34" s="100"/>
      <c r="AS34" s="101"/>
      <c r="AT34" s="100"/>
      <c r="AU34" s="101"/>
      <c r="AV34" s="100"/>
      <c r="AW34" s="101"/>
      <c r="AX34" s="100"/>
      <c r="AY34" s="101"/>
      <c r="AZ34" s="100"/>
      <c r="BA34" s="101"/>
      <c r="BB34" s="100"/>
      <c r="BC34" s="101"/>
      <c r="BD34" s="100"/>
      <c r="BE34" s="101"/>
      <c r="BF34" s="100"/>
      <c r="BG34" s="101"/>
      <c r="BH34" s="100"/>
      <c r="BI34" s="101"/>
      <c r="BJ34" s="100"/>
      <c r="BK34" s="101"/>
      <c r="BL34" s="100"/>
      <c r="BM34" s="101"/>
      <c r="BN34" s="100"/>
      <c r="BO34" s="101"/>
      <c r="BP34" s="100"/>
      <c r="BQ34" s="101">
        <v>1</v>
      </c>
      <c r="BR34" s="100"/>
      <c r="BS34" s="101"/>
      <c r="BT34" s="100"/>
      <c r="BU34" s="101"/>
      <c r="BV34" s="100"/>
      <c r="BW34" s="101"/>
      <c r="BX34" s="100"/>
      <c r="BY34" s="101"/>
      <c r="BZ34" s="100"/>
      <c r="CA34" s="101"/>
      <c r="CB34" s="100"/>
      <c r="CC34" s="101"/>
      <c r="CD34" s="100"/>
      <c r="CE34" s="101">
        <f t="shared" ref="CE34:CF34" si="30">SUM(C34,E34,G34,I34,K34,M34,O34,Q34,S34,U34,W34,Y34,AA34,AC34,AE34,AG34,AI34,AK34,AM34,AO34,AQ34,AS34,AU34,AW34,AY34,BA34,BC34,BE34,BG34,BI34,BK34,BM34,BO34,BQ34,BS34,BU34,BW34,BY34,CA34,CC34)</f>
        <v>1</v>
      </c>
      <c r="CF34" s="100">
        <f t="shared" si="30"/>
        <v>0</v>
      </c>
    </row>
    <row r="35" spans="1:84" x14ac:dyDescent="0.2">
      <c r="A35" s="143" t="s">
        <v>42</v>
      </c>
      <c r="B35" s="109" t="s">
        <v>474</v>
      </c>
      <c r="C35" s="104"/>
      <c r="D35" s="105"/>
      <c r="E35" s="104"/>
      <c r="F35" s="105"/>
      <c r="G35" s="104"/>
      <c r="H35" s="105"/>
      <c r="I35" s="104"/>
      <c r="J35" s="105"/>
      <c r="K35" s="104"/>
      <c r="L35" s="105"/>
      <c r="M35" s="110">
        <v>1</v>
      </c>
      <c r="N35" s="105"/>
      <c r="O35" s="104"/>
      <c r="P35" s="105"/>
      <c r="Q35" s="104"/>
      <c r="R35" s="105"/>
      <c r="S35" s="104"/>
      <c r="T35" s="105"/>
      <c r="U35" s="110">
        <v>3</v>
      </c>
      <c r="V35" s="105"/>
      <c r="W35" s="104"/>
      <c r="X35" s="105"/>
      <c r="Y35" s="104"/>
      <c r="Z35" s="105"/>
      <c r="AA35" s="110">
        <v>5</v>
      </c>
      <c r="AB35" s="105"/>
      <c r="AC35" s="104"/>
      <c r="AD35" s="105"/>
      <c r="AE35" s="104"/>
      <c r="AF35" s="105"/>
      <c r="AG35" s="104"/>
      <c r="AH35" s="105"/>
      <c r="AI35" s="110">
        <v>3</v>
      </c>
      <c r="AJ35" s="105"/>
      <c r="AK35" s="110">
        <v>1</v>
      </c>
      <c r="AL35" s="105"/>
      <c r="AM35" s="104"/>
      <c r="AN35" s="105"/>
      <c r="AO35" s="104"/>
      <c r="AP35" s="105"/>
      <c r="AQ35" s="110">
        <v>9</v>
      </c>
      <c r="AR35" s="105"/>
      <c r="AS35" s="110">
        <v>5</v>
      </c>
      <c r="AT35" s="105"/>
      <c r="AU35" s="110">
        <v>2</v>
      </c>
      <c r="AV35" s="105"/>
      <c r="AW35" s="104"/>
      <c r="AX35" s="105"/>
      <c r="AY35" s="104"/>
      <c r="AZ35" s="105"/>
      <c r="BA35" s="104"/>
      <c r="BB35" s="105"/>
      <c r="BC35" s="110">
        <v>3</v>
      </c>
      <c r="BD35" s="105"/>
      <c r="BE35" s="104"/>
      <c r="BF35" s="105"/>
      <c r="BG35" s="104"/>
      <c r="BH35" s="105"/>
      <c r="BI35" s="110">
        <v>4</v>
      </c>
      <c r="BJ35" s="105"/>
      <c r="BK35" s="104">
        <v>5</v>
      </c>
      <c r="BL35" s="105"/>
      <c r="BM35" s="110">
        <v>1</v>
      </c>
      <c r="BN35" s="105"/>
      <c r="BO35" s="104">
        <v>2</v>
      </c>
      <c r="BP35" s="105"/>
      <c r="BQ35" s="110"/>
      <c r="BR35" s="105"/>
      <c r="BS35" s="104"/>
      <c r="BT35" s="105"/>
      <c r="BU35" s="110">
        <v>3</v>
      </c>
      <c r="BV35" s="105"/>
      <c r="BW35" s="104">
        <v>1</v>
      </c>
      <c r="BX35" s="105"/>
      <c r="BY35" s="110">
        <v>2</v>
      </c>
      <c r="BZ35" s="105"/>
      <c r="CA35" s="104"/>
      <c r="CB35" s="105"/>
      <c r="CC35" s="110">
        <v>4</v>
      </c>
      <c r="CD35" s="105"/>
      <c r="CE35" s="101">
        <f t="shared" ref="CE35:CF35" si="31">SUM(C35,E35,G35,I35,K35,M35,O35,Q35,S35,U35,W35,Y35,AA35,AC35,AE35,AG35,AI35,AK35,AM35,AO35,AQ35,AS35,AU35,AW35,AY35,BA35,BC35,BE35,BG35,BI35,BK35,BM35,BO35,BQ35,BS35,BU35,BW35,BY35,CA35,CC35)</f>
        <v>54</v>
      </c>
      <c r="CF35" s="100">
        <f t="shared" si="31"/>
        <v>0</v>
      </c>
    </row>
    <row r="36" spans="1:84" x14ac:dyDescent="0.2">
      <c r="A36" s="129"/>
      <c r="B36" s="109" t="s">
        <v>475</v>
      </c>
      <c r="C36" s="101"/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7">
        <v>1</v>
      </c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100"/>
      <c r="AQ36" s="101"/>
      <c r="AR36" s="100"/>
      <c r="AS36" s="101"/>
      <c r="AT36" s="100"/>
      <c r="AU36" s="101"/>
      <c r="AV36" s="100"/>
      <c r="AW36" s="101"/>
      <c r="AX36" s="100"/>
      <c r="AY36" s="107">
        <v>1</v>
      </c>
      <c r="AZ36" s="100"/>
      <c r="BA36" s="101"/>
      <c r="BB36" s="100"/>
      <c r="BC36" s="101"/>
      <c r="BD36" s="100"/>
      <c r="BE36" s="101"/>
      <c r="BF36" s="100"/>
      <c r="BG36" s="101"/>
      <c r="BH36" s="100"/>
      <c r="BI36" s="101"/>
      <c r="BJ36" s="100"/>
      <c r="BK36" s="101">
        <v>1</v>
      </c>
      <c r="BL36" s="100"/>
      <c r="BM36" s="101"/>
      <c r="BN36" s="100"/>
      <c r="BO36" s="101"/>
      <c r="BP36" s="100"/>
      <c r="BQ36" s="101">
        <v>3</v>
      </c>
      <c r="BR36" s="100"/>
      <c r="BS36" s="101"/>
      <c r="BT36" s="100"/>
      <c r="BU36" s="101"/>
      <c r="BV36" s="100"/>
      <c r="BW36" s="101"/>
      <c r="BX36" s="100"/>
      <c r="BY36" s="101">
        <v>1</v>
      </c>
      <c r="BZ36" s="100"/>
      <c r="CA36" s="101"/>
      <c r="CB36" s="100"/>
      <c r="CC36" s="101"/>
      <c r="CD36" s="100"/>
      <c r="CE36" s="101">
        <f t="shared" ref="CE36:CF36" si="32">SUM(C36,E36,G36,I36,K36,M36,O36,Q36,S36,U36,W36,Y36,AA36,AC36,AE36,AG36,AI36,AK36,AM36,AO36,AQ36,AS36,AU36,AW36,AY36,BA36,BC36,BE36,BG36,BI36,BK36,BM36,BO36,BQ36,BS36,BU36,BW36,BY36,CA36,CC36)</f>
        <v>7</v>
      </c>
      <c r="CF36" s="100">
        <f t="shared" si="32"/>
        <v>0</v>
      </c>
    </row>
    <row r="37" spans="1:84" x14ac:dyDescent="0.2">
      <c r="A37" s="129"/>
      <c r="B37" s="109" t="s">
        <v>476</v>
      </c>
      <c r="C37" s="101"/>
      <c r="D37" s="100"/>
      <c r="E37" s="101"/>
      <c r="F37" s="100"/>
      <c r="G37" s="101"/>
      <c r="H37" s="100"/>
      <c r="I37" s="101"/>
      <c r="J37" s="100"/>
      <c r="K37" s="101"/>
      <c r="L37" s="100"/>
      <c r="M37" s="101"/>
      <c r="N37" s="100"/>
      <c r="O37" s="101"/>
      <c r="P37" s="100"/>
      <c r="Q37" s="101"/>
      <c r="R37" s="100"/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00"/>
      <c r="AE37" s="101"/>
      <c r="AF37" s="100"/>
      <c r="AG37" s="101"/>
      <c r="AH37" s="100"/>
      <c r="AI37" s="107">
        <v>1</v>
      </c>
      <c r="AJ37" s="100"/>
      <c r="AK37" s="107">
        <v>1</v>
      </c>
      <c r="AL37" s="100"/>
      <c r="AM37" s="101"/>
      <c r="AN37" s="100"/>
      <c r="AO37" s="101"/>
      <c r="AP37" s="100"/>
      <c r="AQ37" s="101"/>
      <c r="AR37" s="100"/>
      <c r="AS37" s="101"/>
      <c r="AT37" s="100"/>
      <c r="AU37" s="101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00"/>
      <c r="BI37" s="101"/>
      <c r="BJ37" s="100"/>
      <c r="BK37" s="101"/>
      <c r="BL37" s="100"/>
      <c r="BM37" s="101"/>
      <c r="BN37" s="100"/>
      <c r="BO37" s="101"/>
      <c r="BP37" s="100"/>
      <c r="BQ37" s="101"/>
      <c r="BR37" s="100"/>
      <c r="BS37" s="101"/>
      <c r="BT37" s="100"/>
      <c r="BU37" s="101"/>
      <c r="BV37" s="100"/>
      <c r="BW37" s="101"/>
      <c r="BX37" s="100"/>
      <c r="BY37" s="101"/>
      <c r="BZ37" s="100"/>
      <c r="CA37" s="101">
        <v>1</v>
      </c>
      <c r="CB37" s="100"/>
      <c r="CC37" s="101">
        <v>2</v>
      </c>
      <c r="CD37" s="100"/>
      <c r="CE37" s="101">
        <f t="shared" ref="CE37:CF37" si="33">SUM(C37,E37,G37,I37,K37,M37,O37,Q37,S37,U37,W37,Y37,AA37,AC37,AE37,AG37,AI37,AK37,AM37,AO37,AQ37,AS37,AU37,AW37,AY37,BA37,BC37,BE37,BG37,BI37,BK37,BM37,BO37,BQ37,BS37,BU37,BW37,BY37,CA37,CC37)</f>
        <v>5</v>
      </c>
      <c r="CF37" s="100">
        <f t="shared" si="33"/>
        <v>0</v>
      </c>
    </row>
    <row r="38" spans="1:84" x14ac:dyDescent="0.2">
      <c r="A38" s="129"/>
      <c r="B38" s="109" t="s">
        <v>477</v>
      </c>
      <c r="C38" s="101"/>
      <c r="D38" s="100"/>
      <c r="E38" s="101"/>
      <c r="F38" s="100"/>
      <c r="G38" s="101"/>
      <c r="H38" s="100"/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7">
        <v>1</v>
      </c>
      <c r="AL38" s="100"/>
      <c r="AM38" s="101"/>
      <c r="AN38" s="100"/>
      <c r="AO38" s="101"/>
      <c r="AP38" s="100"/>
      <c r="AQ38" s="101"/>
      <c r="AR38" s="100"/>
      <c r="AS38" s="101"/>
      <c r="AT38" s="100"/>
      <c r="AU38" s="101"/>
      <c r="AV38" s="100"/>
      <c r="AW38" s="101"/>
      <c r="AX38" s="100"/>
      <c r="AY38" s="101"/>
      <c r="AZ38" s="100"/>
      <c r="BA38" s="101"/>
      <c r="BB38" s="100"/>
      <c r="BC38" s="101"/>
      <c r="BD38" s="100"/>
      <c r="BE38" s="101"/>
      <c r="BF38" s="100"/>
      <c r="BG38" s="101"/>
      <c r="BH38" s="100"/>
      <c r="BI38" s="101"/>
      <c r="BJ38" s="100"/>
      <c r="BK38" s="101"/>
      <c r="BL38" s="100"/>
      <c r="BM38" s="101"/>
      <c r="BN38" s="100"/>
      <c r="BO38" s="101"/>
      <c r="BP38" s="100"/>
      <c r="BQ38" s="101">
        <v>1</v>
      </c>
      <c r="BR38" s="100"/>
      <c r="BS38" s="101"/>
      <c r="BT38" s="100"/>
      <c r="BU38" s="101"/>
      <c r="BV38" s="100"/>
      <c r="BW38" s="101"/>
      <c r="BX38" s="100"/>
      <c r="BY38" s="101"/>
      <c r="BZ38" s="100"/>
      <c r="CA38" s="101"/>
      <c r="CB38" s="100"/>
      <c r="CC38" s="101"/>
      <c r="CD38" s="100"/>
      <c r="CE38" s="101">
        <f t="shared" ref="CE38:CF38" si="34">SUM(C38,E38,G38,I38,K38,M38,O38,Q38,S38,U38,W38,Y38,AA38,AC38,AE38,AG38,AI38,AK38,AM38,AO38,AQ38,AS38,AU38,AW38,AY38,BA38,BC38,BE38,BG38,BI38,BK38,BM38,BO38,BQ38,BS38,BU38,BW38,BY38,CA38,CC38)</f>
        <v>2</v>
      </c>
      <c r="CF38" s="100">
        <f t="shared" si="34"/>
        <v>0</v>
      </c>
    </row>
    <row r="39" spans="1:84" x14ac:dyDescent="0.2">
      <c r="A39" s="129"/>
      <c r="B39" s="109" t="s">
        <v>478</v>
      </c>
      <c r="C39" s="101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1"/>
      <c r="P39" s="100"/>
      <c r="Q39" s="101"/>
      <c r="R39" s="100"/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00"/>
      <c r="AE39" s="101"/>
      <c r="AF39" s="100"/>
      <c r="AG39" s="101"/>
      <c r="AH39" s="100"/>
      <c r="AI39" s="101"/>
      <c r="AJ39" s="100"/>
      <c r="AK39" s="101"/>
      <c r="AL39" s="100"/>
      <c r="AM39" s="101"/>
      <c r="AN39" s="100"/>
      <c r="AO39" s="101"/>
      <c r="AP39" s="100"/>
      <c r="AQ39" s="101"/>
      <c r="AR39" s="100"/>
      <c r="AS39" s="101"/>
      <c r="AT39" s="100"/>
      <c r="AU39" s="101"/>
      <c r="AV39" s="100"/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  <c r="BK39" s="101"/>
      <c r="BL39" s="100"/>
      <c r="BM39" s="101"/>
      <c r="BN39" s="100"/>
      <c r="BO39" s="101"/>
      <c r="BP39" s="100"/>
      <c r="BQ39" s="101"/>
      <c r="BR39" s="100"/>
      <c r="BS39" s="101"/>
      <c r="BT39" s="100"/>
      <c r="BU39" s="101"/>
      <c r="BV39" s="100"/>
      <c r="BW39" s="101">
        <v>1</v>
      </c>
      <c r="BX39" s="100"/>
      <c r="BY39" s="101"/>
      <c r="BZ39" s="100"/>
      <c r="CA39" s="101"/>
      <c r="CB39" s="100"/>
      <c r="CC39" s="101"/>
      <c r="CD39" s="100"/>
      <c r="CE39" s="101">
        <f t="shared" ref="CE39:CF39" si="35">SUM(C39,E39,G39,I39,K39,M39,O39,Q39,S39,U39,W39,Y39,AA39,AC39,AE39,AG39,AI39,AK39,AM39,AO39,AQ39,AS39,AU39,AW39,AY39,BA39,BC39,BE39,BG39,BI39,BK39,BM39,BO39,BQ39,BS39,BU39,BW39,BY39,CA39,CC39)</f>
        <v>1</v>
      </c>
      <c r="CF39" s="100">
        <f t="shared" si="35"/>
        <v>0</v>
      </c>
    </row>
    <row r="40" spans="1:84" x14ac:dyDescent="0.2">
      <c r="A40" s="129"/>
      <c r="B40" s="100" t="s">
        <v>227</v>
      </c>
      <c r="C40" s="101"/>
      <c r="D40" s="100"/>
      <c r="E40" s="101"/>
      <c r="F40" s="100"/>
      <c r="G40" s="101"/>
      <c r="H40" s="100"/>
      <c r="I40" s="101"/>
      <c r="J40" s="100"/>
      <c r="K40" s="101"/>
      <c r="L40" s="100"/>
      <c r="M40" s="101"/>
      <c r="N40" s="100"/>
      <c r="O40" s="101"/>
      <c r="P40" s="100"/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100"/>
      <c r="AQ40" s="101"/>
      <c r="AR40" s="100"/>
      <c r="AS40" s="101"/>
      <c r="AT40" s="100"/>
      <c r="AU40" s="101"/>
      <c r="AV40" s="100"/>
      <c r="AW40" s="101"/>
      <c r="AX40" s="100"/>
      <c r="AY40" s="101"/>
      <c r="AZ40" s="100"/>
      <c r="BA40" s="101"/>
      <c r="BB40" s="100"/>
      <c r="BC40" s="101"/>
      <c r="BD40" s="100"/>
      <c r="BE40" s="101"/>
      <c r="BF40" s="100"/>
      <c r="BG40" s="101"/>
      <c r="BH40" s="100"/>
      <c r="BI40" s="101"/>
      <c r="BJ40" s="100"/>
      <c r="BK40" s="101"/>
      <c r="BL40" s="100"/>
      <c r="BM40" s="101"/>
      <c r="BN40" s="100"/>
      <c r="BO40" s="101"/>
      <c r="BP40" s="100"/>
      <c r="BQ40" s="101"/>
      <c r="BR40" s="100"/>
      <c r="BS40" s="101"/>
      <c r="BT40" s="100"/>
      <c r="BU40" s="101"/>
      <c r="BV40" s="100"/>
      <c r="BW40" s="101"/>
      <c r="BX40" s="100"/>
      <c r="BY40" s="101"/>
      <c r="BZ40" s="100"/>
      <c r="CA40" s="101"/>
      <c r="CB40" s="100"/>
      <c r="CC40" s="101"/>
      <c r="CD40" s="100"/>
      <c r="CE40" s="101"/>
      <c r="CF40" s="100"/>
    </row>
    <row r="41" spans="1:84" x14ac:dyDescent="0.2">
      <c r="A41" s="129"/>
      <c r="B41" s="100" t="s">
        <v>228</v>
      </c>
      <c r="C41" s="101"/>
      <c r="D41" s="100"/>
      <c r="E41" s="101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100"/>
      <c r="S41" s="101"/>
      <c r="T41" s="100"/>
      <c r="U41" s="101"/>
      <c r="V41" s="100"/>
      <c r="W41" s="101"/>
      <c r="X41" s="100"/>
      <c r="Y41" s="101"/>
      <c r="Z41" s="100"/>
      <c r="AA41" s="101"/>
      <c r="AB41" s="100"/>
      <c r="AC41" s="101"/>
      <c r="AD41" s="100"/>
      <c r="AE41" s="101"/>
      <c r="AF41" s="100"/>
      <c r="AG41" s="101"/>
      <c r="AH41" s="100"/>
      <c r="AI41" s="101"/>
      <c r="AJ41" s="100"/>
      <c r="AK41" s="101"/>
      <c r="AL41" s="100"/>
      <c r="AM41" s="101"/>
      <c r="AN41" s="100"/>
      <c r="AO41" s="101"/>
      <c r="AP41" s="100"/>
      <c r="AQ41" s="101"/>
      <c r="AR41" s="100"/>
      <c r="AS41" s="101"/>
      <c r="AT41" s="100"/>
      <c r="AU41" s="101"/>
      <c r="AV41" s="100"/>
      <c r="AW41" s="101"/>
      <c r="AX41" s="100"/>
      <c r="AY41" s="101"/>
      <c r="AZ41" s="100"/>
      <c r="BA41" s="101"/>
      <c r="BB41" s="100"/>
      <c r="BC41" s="101"/>
      <c r="BD41" s="100"/>
      <c r="BE41" s="101"/>
      <c r="BF41" s="100"/>
      <c r="BG41" s="101"/>
      <c r="BH41" s="100"/>
      <c r="BI41" s="101"/>
      <c r="BJ41" s="100"/>
      <c r="BK41" s="101"/>
      <c r="BL41" s="100"/>
      <c r="BM41" s="101"/>
      <c r="BN41" s="100"/>
      <c r="BO41" s="101"/>
      <c r="BP41" s="100"/>
      <c r="BQ41" s="101"/>
      <c r="BR41" s="100"/>
      <c r="BS41" s="101"/>
      <c r="BT41" s="100"/>
      <c r="BU41" s="101"/>
      <c r="BV41" s="100"/>
      <c r="BW41" s="101"/>
      <c r="BX41" s="100"/>
      <c r="BY41" s="101"/>
      <c r="BZ41" s="100"/>
      <c r="CA41" s="101"/>
      <c r="CB41" s="100"/>
      <c r="CC41" s="101"/>
      <c r="CD41" s="100"/>
      <c r="CE41" s="101"/>
      <c r="CF41" s="100"/>
    </row>
    <row r="42" spans="1:84" x14ac:dyDescent="0.2">
      <c r="A42" s="129"/>
      <c r="B42" s="100" t="s">
        <v>229</v>
      </c>
      <c r="C42" s="101"/>
      <c r="D42" s="100"/>
      <c r="E42" s="101"/>
      <c r="F42" s="100"/>
      <c r="G42" s="101"/>
      <c r="H42" s="100"/>
      <c r="I42" s="101"/>
      <c r="J42" s="100"/>
      <c r="K42" s="101"/>
      <c r="L42" s="100"/>
      <c r="M42" s="101"/>
      <c r="N42" s="100"/>
      <c r="O42" s="101"/>
      <c r="P42" s="100"/>
      <c r="Q42" s="101"/>
      <c r="R42" s="100"/>
      <c r="S42" s="101"/>
      <c r="T42" s="100"/>
      <c r="U42" s="101"/>
      <c r="V42" s="100"/>
      <c r="W42" s="101"/>
      <c r="X42" s="100"/>
      <c r="Y42" s="101"/>
      <c r="Z42" s="100"/>
      <c r="AA42" s="101"/>
      <c r="AB42" s="100"/>
      <c r="AC42" s="101"/>
      <c r="AD42" s="100"/>
      <c r="AE42" s="101"/>
      <c r="AF42" s="100"/>
      <c r="AG42" s="101"/>
      <c r="AH42" s="100"/>
      <c r="AI42" s="101"/>
      <c r="AJ42" s="100"/>
      <c r="AK42" s="101"/>
      <c r="AL42" s="100"/>
      <c r="AM42" s="101"/>
      <c r="AN42" s="100"/>
      <c r="AO42" s="101"/>
      <c r="AP42" s="100"/>
      <c r="AQ42" s="101"/>
      <c r="AR42" s="100"/>
      <c r="AS42" s="101"/>
      <c r="AT42" s="100"/>
      <c r="AU42" s="101"/>
      <c r="AV42" s="100"/>
      <c r="AW42" s="101"/>
      <c r="AX42" s="100"/>
      <c r="AY42" s="101"/>
      <c r="AZ42" s="100"/>
      <c r="BA42" s="101"/>
      <c r="BB42" s="100"/>
      <c r="BC42" s="101"/>
      <c r="BD42" s="100"/>
      <c r="BE42" s="101"/>
      <c r="BF42" s="100"/>
      <c r="BG42" s="101"/>
      <c r="BH42" s="100"/>
      <c r="BI42" s="101"/>
      <c r="BJ42" s="100"/>
      <c r="BK42" s="101"/>
      <c r="BL42" s="100"/>
      <c r="BM42" s="101"/>
      <c r="BN42" s="100"/>
      <c r="BO42" s="101"/>
      <c r="BP42" s="100"/>
      <c r="BQ42" s="101"/>
      <c r="BR42" s="100"/>
      <c r="BS42" s="101"/>
      <c r="BT42" s="100"/>
      <c r="BU42" s="101"/>
      <c r="BV42" s="100"/>
      <c r="BW42" s="101"/>
      <c r="BX42" s="100"/>
      <c r="BY42" s="101"/>
      <c r="BZ42" s="100"/>
      <c r="CA42" s="101"/>
      <c r="CB42" s="100"/>
      <c r="CC42" s="101"/>
      <c r="CD42" s="100"/>
      <c r="CE42" s="101"/>
      <c r="CF42" s="100"/>
    </row>
    <row r="43" spans="1:84" x14ac:dyDescent="0.2">
      <c r="A43" s="129"/>
      <c r="B43" s="100" t="s">
        <v>230</v>
      </c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100"/>
      <c r="AQ43" s="101"/>
      <c r="AR43" s="100"/>
      <c r="AS43" s="101"/>
      <c r="AT43" s="100"/>
      <c r="AU43" s="101"/>
      <c r="AV43" s="100"/>
      <c r="AW43" s="101"/>
      <c r="AX43" s="100"/>
      <c r="AY43" s="101"/>
      <c r="AZ43" s="100"/>
      <c r="BA43" s="101"/>
      <c r="BB43" s="100"/>
      <c r="BC43" s="101"/>
      <c r="BD43" s="100"/>
      <c r="BE43" s="101"/>
      <c r="BF43" s="100"/>
      <c r="BG43" s="101"/>
      <c r="BH43" s="100"/>
      <c r="BI43" s="101"/>
      <c r="BJ43" s="100"/>
      <c r="BK43" s="101"/>
      <c r="BL43" s="100"/>
      <c r="BM43" s="101"/>
      <c r="BN43" s="100"/>
      <c r="BO43" s="101"/>
      <c r="BP43" s="100"/>
      <c r="BQ43" s="101"/>
      <c r="BR43" s="100"/>
      <c r="BS43" s="101"/>
      <c r="BT43" s="100"/>
      <c r="BU43" s="101"/>
      <c r="BV43" s="100"/>
      <c r="BW43" s="101"/>
      <c r="BX43" s="100"/>
      <c r="BY43" s="101"/>
      <c r="BZ43" s="100"/>
      <c r="CA43" s="101"/>
      <c r="CB43" s="100"/>
      <c r="CC43" s="101"/>
      <c r="CD43" s="100"/>
      <c r="CE43" s="101"/>
      <c r="CF43" s="100"/>
    </row>
    <row r="44" spans="1:84" x14ac:dyDescent="0.2">
      <c r="A44" s="130"/>
      <c r="B44" s="100" t="s">
        <v>231</v>
      </c>
      <c r="C44" s="101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1"/>
      <c r="P44" s="100"/>
      <c r="Q44" s="101"/>
      <c r="R44" s="100"/>
      <c r="S44" s="101"/>
      <c r="T44" s="100"/>
      <c r="U44" s="101"/>
      <c r="V44" s="100"/>
      <c r="W44" s="101"/>
      <c r="X44" s="100"/>
      <c r="Y44" s="101"/>
      <c r="Z44" s="100"/>
      <c r="AA44" s="101"/>
      <c r="AB44" s="100"/>
      <c r="AC44" s="101"/>
      <c r="AD44" s="100"/>
      <c r="AE44" s="101"/>
      <c r="AF44" s="100"/>
      <c r="AG44" s="101"/>
      <c r="AH44" s="100"/>
      <c r="AI44" s="101"/>
      <c r="AJ44" s="100"/>
      <c r="AK44" s="101"/>
      <c r="AL44" s="100"/>
      <c r="AM44" s="101"/>
      <c r="AN44" s="100"/>
      <c r="AO44" s="101"/>
      <c r="AP44" s="100"/>
      <c r="AQ44" s="101"/>
      <c r="AR44" s="100"/>
      <c r="AS44" s="101"/>
      <c r="AT44" s="100"/>
      <c r="AU44" s="101"/>
      <c r="AV44" s="100"/>
      <c r="AW44" s="101"/>
      <c r="AX44" s="100"/>
      <c r="AY44" s="101"/>
      <c r="AZ44" s="100"/>
      <c r="BA44" s="101"/>
      <c r="BB44" s="100"/>
      <c r="BC44" s="101"/>
      <c r="BD44" s="100"/>
      <c r="BE44" s="101"/>
      <c r="BF44" s="100"/>
      <c r="BG44" s="101"/>
      <c r="BH44" s="100"/>
      <c r="BI44" s="101"/>
      <c r="BJ44" s="100"/>
      <c r="BK44" s="101"/>
      <c r="BL44" s="100"/>
      <c r="BM44" s="101"/>
      <c r="BN44" s="100"/>
      <c r="BO44" s="101"/>
      <c r="BP44" s="100"/>
      <c r="BQ44" s="101"/>
      <c r="BR44" s="100"/>
      <c r="BS44" s="101"/>
      <c r="BT44" s="100"/>
      <c r="BU44" s="101"/>
      <c r="BV44" s="100"/>
      <c r="BW44" s="101"/>
      <c r="BX44" s="100"/>
      <c r="BY44" s="101"/>
      <c r="BZ44" s="100"/>
      <c r="CA44" s="101"/>
      <c r="CB44" s="100"/>
      <c r="CC44" s="101"/>
      <c r="CD44" s="100"/>
      <c r="CE44" s="101"/>
      <c r="CF44" s="100"/>
    </row>
    <row r="45" spans="1:84" x14ac:dyDescent="0.2">
      <c r="A45" s="106"/>
    </row>
    <row r="46" spans="1:84" ht="12.75" x14ac:dyDescent="0.2">
      <c r="A46" s="106"/>
    </row>
    <row r="47" spans="1:84" ht="12.75" x14ac:dyDescent="0.2">
      <c r="A47" s="106"/>
    </row>
    <row r="48" spans="1:84" ht="12.75" x14ac:dyDescent="0.2">
      <c r="A48" s="106"/>
    </row>
    <row r="49" spans="1:1" ht="12.75" x14ac:dyDescent="0.2">
      <c r="A49" s="106"/>
    </row>
    <row r="50" spans="1:1" ht="12.75" x14ac:dyDescent="0.2">
      <c r="A50" s="106"/>
    </row>
    <row r="51" spans="1:1" ht="12.75" x14ac:dyDescent="0.2">
      <c r="A51" s="106"/>
    </row>
    <row r="52" spans="1:1" ht="12.75" x14ac:dyDescent="0.2">
      <c r="A52" s="106"/>
    </row>
    <row r="53" spans="1:1" ht="12.75" x14ac:dyDescent="0.2">
      <c r="A53" s="106"/>
    </row>
    <row r="54" spans="1:1" ht="12.75" x14ac:dyDescent="0.2">
      <c r="A54" s="106"/>
    </row>
    <row r="55" spans="1:1" ht="12.75" x14ac:dyDescent="0.2">
      <c r="A55" s="106"/>
    </row>
    <row r="56" spans="1:1" ht="12.75" x14ac:dyDescent="0.2">
      <c r="A56" s="106"/>
    </row>
    <row r="57" spans="1:1" ht="12.75" x14ac:dyDescent="0.2">
      <c r="A57" s="106"/>
    </row>
    <row r="58" spans="1:1" ht="12.75" x14ac:dyDescent="0.2">
      <c r="A58" s="106"/>
    </row>
    <row r="59" spans="1:1" ht="12.75" x14ac:dyDescent="0.2">
      <c r="A59" s="106"/>
    </row>
    <row r="60" spans="1:1" ht="12.75" x14ac:dyDescent="0.2">
      <c r="A60" s="106"/>
    </row>
    <row r="61" spans="1:1" ht="12.75" x14ac:dyDescent="0.2">
      <c r="A61" s="106"/>
    </row>
    <row r="62" spans="1:1" ht="12.75" x14ac:dyDescent="0.2">
      <c r="A62" s="106"/>
    </row>
    <row r="63" spans="1:1" ht="12.75" x14ac:dyDescent="0.2">
      <c r="A63" s="106"/>
    </row>
    <row r="64" spans="1:1" ht="12.75" x14ac:dyDescent="0.2">
      <c r="A64" s="106"/>
    </row>
    <row r="65" spans="1:1" ht="12.75" x14ac:dyDescent="0.2">
      <c r="A65" s="106"/>
    </row>
    <row r="66" spans="1:1" ht="12.75" x14ac:dyDescent="0.2">
      <c r="A66" s="106"/>
    </row>
    <row r="67" spans="1:1" ht="12.75" x14ac:dyDescent="0.2">
      <c r="A67" s="106"/>
    </row>
    <row r="68" spans="1:1" ht="12.75" x14ac:dyDescent="0.2">
      <c r="A68" s="106"/>
    </row>
    <row r="69" spans="1:1" ht="12.75" x14ac:dyDescent="0.2">
      <c r="A69" s="106"/>
    </row>
    <row r="70" spans="1:1" ht="12.75" x14ac:dyDescent="0.2">
      <c r="A70" s="106"/>
    </row>
    <row r="71" spans="1:1" ht="12.75" x14ac:dyDescent="0.2">
      <c r="A71" s="106"/>
    </row>
    <row r="72" spans="1:1" ht="12.75" x14ac:dyDescent="0.2">
      <c r="A72" s="106"/>
    </row>
    <row r="73" spans="1:1" ht="12.75" x14ac:dyDescent="0.2">
      <c r="A73" s="106"/>
    </row>
    <row r="74" spans="1:1" ht="12.75" x14ac:dyDescent="0.2">
      <c r="A74" s="106"/>
    </row>
    <row r="75" spans="1:1" ht="12.75" x14ac:dyDescent="0.2">
      <c r="A75" s="106"/>
    </row>
    <row r="76" spans="1:1" ht="12.75" x14ac:dyDescent="0.2">
      <c r="A76" s="106"/>
    </row>
    <row r="77" spans="1:1" ht="12.75" x14ac:dyDescent="0.2">
      <c r="A77" s="106"/>
    </row>
    <row r="78" spans="1:1" ht="12.75" x14ac:dyDescent="0.2">
      <c r="A78" s="106"/>
    </row>
    <row r="79" spans="1:1" ht="12.75" x14ac:dyDescent="0.2">
      <c r="A79" s="106"/>
    </row>
    <row r="80" spans="1:1" ht="12.75" x14ac:dyDescent="0.2">
      <c r="A80" s="106"/>
    </row>
    <row r="81" spans="1:1" ht="12.75" x14ac:dyDescent="0.2">
      <c r="A81" s="106"/>
    </row>
    <row r="82" spans="1:1" ht="12.75" x14ac:dyDescent="0.2">
      <c r="A82" s="106"/>
    </row>
    <row r="83" spans="1:1" ht="12.75" x14ac:dyDescent="0.2">
      <c r="A83" s="106"/>
    </row>
    <row r="84" spans="1:1" ht="12.75" x14ac:dyDescent="0.2">
      <c r="A84" s="106"/>
    </row>
    <row r="85" spans="1:1" ht="12.75" x14ac:dyDescent="0.2">
      <c r="A85" s="106"/>
    </row>
    <row r="86" spans="1:1" ht="12.75" x14ac:dyDescent="0.2">
      <c r="A86" s="106"/>
    </row>
    <row r="87" spans="1:1" ht="12.75" x14ac:dyDescent="0.2">
      <c r="A87" s="106"/>
    </row>
    <row r="88" spans="1:1" ht="12.75" x14ac:dyDescent="0.2">
      <c r="A88" s="106"/>
    </row>
    <row r="89" spans="1:1" ht="12.75" x14ac:dyDescent="0.2">
      <c r="A89" s="106"/>
    </row>
    <row r="90" spans="1:1" ht="12.75" x14ac:dyDescent="0.2">
      <c r="A90" s="106"/>
    </row>
    <row r="91" spans="1:1" ht="12.75" x14ac:dyDescent="0.2">
      <c r="A91" s="106"/>
    </row>
    <row r="92" spans="1:1" ht="12.75" x14ac:dyDescent="0.2">
      <c r="A92" s="106"/>
    </row>
    <row r="93" spans="1:1" ht="12.75" x14ac:dyDescent="0.2">
      <c r="A93" s="106"/>
    </row>
    <row r="94" spans="1:1" ht="12.75" x14ac:dyDescent="0.2">
      <c r="A94" s="106"/>
    </row>
    <row r="95" spans="1:1" ht="12.75" x14ac:dyDescent="0.2">
      <c r="A95" s="106"/>
    </row>
    <row r="96" spans="1:1" ht="12.75" x14ac:dyDescent="0.2">
      <c r="A96" s="106"/>
    </row>
    <row r="97" spans="1:1" ht="12.75" x14ac:dyDescent="0.2">
      <c r="A97" s="106"/>
    </row>
    <row r="98" spans="1:1" ht="12.75" x14ac:dyDescent="0.2">
      <c r="A98" s="106"/>
    </row>
    <row r="99" spans="1:1" ht="12.75" x14ac:dyDescent="0.2">
      <c r="A99" s="106"/>
    </row>
    <row r="100" spans="1:1" ht="12.75" x14ac:dyDescent="0.2">
      <c r="A100" s="106"/>
    </row>
    <row r="101" spans="1:1" ht="12.75" x14ac:dyDescent="0.2">
      <c r="A101" s="106"/>
    </row>
    <row r="102" spans="1:1" ht="12.75" x14ac:dyDescent="0.2">
      <c r="A102" s="106"/>
    </row>
    <row r="103" spans="1:1" ht="12.75" x14ac:dyDescent="0.2">
      <c r="A103" s="106"/>
    </row>
    <row r="104" spans="1:1" ht="12.75" x14ac:dyDescent="0.2">
      <c r="A104" s="106"/>
    </row>
    <row r="105" spans="1:1" ht="12.75" x14ac:dyDescent="0.2">
      <c r="A105" s="106"/>
    </row>
    <row r="106" spans="1:1" ht="12.75" x14ac:dyDescent="0.2">
      <c r="A106" s="106"/>
    </row>
    <row r="107" spans="1:1" ht="12.75" x14ac:dyDescent="0.2">
      <c r="A107" s="106"/>
    </row>
    <row r="108" spans="1:1" ht="12.75" x14ac:dyDescent="0.2">
      <c r="A108" s="106"/>
    </row>
    <row r="109" spans="1:1" ht="12.75" x14ac:dyDescent="0.2">
      <c r="A109" s="106"/>
    </row>
    <row r="110" spans="1:1" ht="12.75" x14ac:dyDescent="0.2">
      <c r="A110" s="106"/>
    </row>
    <row r="111" spans="1:1" ht="12.75" x14ac:dyDescent="0.2">
      <c r="A111" s="106"/>
    </row>
    <row r="112" spans="1:1" ht="12.75" x14ac:dyDescent="0.2">
      <c r="A112" s="106"/>
    </row>
    <row r="113" spans="1:1" ht="12.75" x14ac:dyDescent="0.2">
      <c r="A113" s="106"/>
    </row>
    <row r="114" spans="1:1" ht="12.75" x14ac:dyDescent="0.2">
      <c r="A114" s="106"/>
    </row>
    <row r="115" spans="1:1" ht="12.75" x14ac:dyDescent="0.2">
      <c r="A115" s="106"/>
    </row>
    <row r="116" spans="1:1" ht="12.75" x14ac:dyDescent="0.2">
      <c r="A116" s="106"/>
    </row>
    <row r="117" spans="1:1" ht="12.75" x14ac:dyDescent="0.2">
      <c r="A117" s="106"/>
    </row>
    <row r="118" spans="1:1" ht="12.75" x14ac:dyDescent="0.2">
      <c r="A118" s="106"/>
    </row>
    <row r="119" spans="1:1" ht="12.75" x14ac:dyDescent="0.2">
      <c r="A119" s="106"/>
    </row>
    <row r="120" spans="1:1" ht="12.75" x14ac:dyDescent="0.2">
      <c r="A120" s="106"/>
    </row>
    <row r="121" spans="1:1" ht="12.75" x14ac:dyDescent="0.2">
      <c r="A121" s="106"/>
    </row>
    <row r="122" spans="1:1" ht="12.75" x14ac:dyDescent="0.2">
      <c r="A122" s="106"/>
    </row>
    <row r="123" spans="1:1" ht="12.75" x14ac:dyDescent="0.2">
      <c r="A123" s="106"/>
    </row>
    <row r="124" spans="1:1" ht="12.75" x14ac:dyDescent="0.2">
      <c r="A124" s="106"/>
    </row>
    <row r="125" spans="1:1" ht="12.75" x14ac:dyDescent="0.2">
      <c r="A125" s="106"/>
    </row>
    <row r="126" spans="1:1" ht="12.75" x14ac:dyDescent="0.2">
      <c r="A126" s="106"/>
    </row>
    <row r="127" spans="1:1" ht="12.75" x14ac:dyDescent="0.2">
      <c r="A127" s="106"/>
    </row>
    <row r="128" spans="1:1" ht="12.75" x14ac:dyDescent="0.2">
      <c r="A128" s="106"/>
    </row>
    <row r="129" spans="1:1" ht="12.75" x14ac:dyDescent="0.2">
      <c r="A129" s="106"/>
    </row>
    <row r="130" spans="1:1" ht="12.75" x14ac:dyDescent="0.2">
      <c r="A130" s="106"/>
    </row>
    <row r="131" spans="1:1" ht="12.75" x14ac:dyDescent="0.2">
      <c r="A131" s="106"/>
    </row>
    <row r="132" spans="1:1" ht="12.75" x14ac:dyDescent="0.2">
      <c r="A132" s="106"/>
    </row>
    <row r="133" spans="1:1" ht="12.75" x14ac:dyDescent="0.2">
      <c r="A133" s="106"/>
    </row>
    <row r="134" spans="1:1" ht="12.75" x14ac:dyDescent="0.2">
      <c r="A134" s="106"/>
    </row>
    <row r="135" spans="1:1" ht="12.75" x14ac:dyDescent="0.2">
      <c r="A135" s="106"/>
    </row>
    <row r="136" spans="1:1" ht="12.75" x14ac:dyDescent="0.2">
      <c r="A136" s="106"/>
    </row>
    <row r="137" spans="1:1" ht="12.75" x14ac:dyDescent="0.2">
      <c r="A137" s="106"/>
    </row>
    <row r="138" spans="1:1" ht="12.75" x14ac:dyDescent="0.2">
      <c r="A138" s="106"/>
    </row>
    <row r="139" spans="1:1" ht="12.75" x14ac:dyDescent="0.2">
      <c r="A139" s="106"/>
    </row>
    <row r="140" spans="1:1" ht="12.75" x14ac:dyDescent="0.2">
      <c r="A140" s="106"/>
    </row>
    <row r="141" spans="1:1" ht="12.75" x14ac:dyDescent="0.2">
      <c r="A141" s="106"/>
    </row>
    <row r="142" spans="1:1" ht="12.75" x14ac:dyDescent="0.2">
      <c r="A142" s="106"/>
    </row>
    <row r="143" spans="1:1" ht="12.75" x14ac:dyDescent="0.2">
      <c r="A143" s="106"/>
    </row>
    <row r="144" spans="1:1" ht="12.75" x14ac:dyDescent="0.2">
      <c r="A144" s="106"/>
    </row>
    <row r="145" spans="1:1" ht="12.75" x14ac:dyDescent="0.2">
      <c r="A145" s="106"/>
    </row>
    <row r="146" spans="1:1" ht="12.75" x14ac:dyDescent="0.2">
      <c r="A146" s="106"/>
    </row>
    <row r="147" spans="1:1" ht="12.75" x14ac:dyDescent="0.2">
      <c r="A147" s="106"/>
    </row>
    <row r="148" spans="1:1" ht="12.75" x14ac:dyDescent="0.2">
      <c r="A148" s="106"/>
    </row>
    <row r="149" spans="1:1" ht="12.75" x14ac:dyDescent="0.2">
      <c r="A149" s="106"/>
    </row>
    <row r="150" spans="1:1" ht="12.75" x14ac:dyDescent="0.2">
      <c r="A150" s="106"/>
    </row>
    <row r="151" spans="1:1" ht="12.75" x14ac:dyDescent="0.2">
      <c r="A151" s="106"/>
    </row>
    <row r="152" spans="1:1" ht="12.75" x14ac:dyDescent="0.2">
      <c r="A152" s="106"/>
    </row>
    <row r="153" spans="1:1" ht="12.75" x14ac:dyDescent="0.2">
      <c r="A153" s="106"/>
    </row>
    <row r="154" spans="1:1" ht="12.75" x14ac:dyDescent="0.2">
      <c r="A154" s="106"/>
    </row>
    <row r="155" spans="1:1" ht="12.75" x14ac:dyDescent="0.2">
      <c r="A155" s="106"/>
    </row>
    <row r="156" spans="1:1" ht="12.75" x14ac:dyDescent="0.2">
      <c r="A156" s="106"/>
    </row>
    <row r="157" spans="1:1" ht="12.75" x14ac:dyDescent="0.2">
      <c r="A157" s="106"/>
    </row>
    <row r="158" spans="1:1" ht="12.75" x14ac:dyDescent="0.2">
      <c r="A158" s="106"/>
    </row>
    <row r="159" spans="1:1" ht="12.75" x14ac:dyDescent="0.2">
      <c r="A159" s="106"/>
    </row>
    <row r="160" spans="1:1" ht="12.75" x14ac:dyDescent="0.2">
      <c r="A160" s="106"/>
    </row>
    <row r="161" spans="1:1" ht="12.75" x14ac:dyDescent="0.2">
      <c r="A161" s="106"/>
    </row>
    <row r="162" spans="1:1" ht="12.75" x14ac:dyDescent="0.2">
      <c r="A162" s="106"/>
    </row>
    <row r="163" spans="1:1" ht="12.75" x14ac:dyDescent="0.2">
      <c r="A163" s="106"/>
    </row>
    <row r="164" spans="1:1" ht="12.75" x14ac:dyDescent="0.2">
      <c r="A164" s="106"/>
    </row>
    <row r="165" spans="1:1" ht="12.75" x14ac:dyDescent="0.2">
      <c r="A165" s="106"/>
    </row>
    <row r="166" spans="1:1" ht="12.75" x14ac:dyDescent="0.2">
      <c r="A166" s="106"/>
    </row>
    <row r="167" spans="1:1" ht="12.75" x14ac:dyDescent="0.2">
      <c r="A167" s="106"/>
    </row>
    <row r="168" spans="1:1" ht="12.75" x14ac:dyDescent="0.2">
      <c r="A168" s="106"/>
    </row>
    <row r="169" spans="1:1" ht="12.75" x14ac:dyDescent="0.2">
      <c r="A169" s="106"/>
    </row>
    <row r="170" spans="1:1" ht="12.75" x14ac:dyDescent="0.2">
      <c r="A170" s="106"/>
    </row>
    <row r="171" spans="1:1" ht="12.75" x14ac:dyDescent="0.2">
      <c r="A171" s="106"/>
    </row>
    <row r="172" spans="1:1" ht="12.75" x14ac:dyDescent="0.2">
      <c r="A172" s="106"/>
    </row>
    <row r="173" spans="1:1" ht="12.75" x14ac:dyDescent="0.2">
      <c r="A173" s="106"/>
    </row>
    <row r="174" spans="1:1" ht="12.75" x14ac:dyDescent="0.2">
      <c r="A174" s="106"/>
    </row>
    <row r="175" spans="1:1" ht="12.75" x14ac:dyDescent="0.2">
      <c r="A175" s="106"/>
    </row>
    <row r="176" spans="1:1" ht="12.75" x14ac:dyDescent="0.2">
      <c r="A176" s="106"/>
    </row>
    <row r="177" spans="1:1" ht="12.75" x14ac:dyDescent="0.2">
      <c r="A177" s="106"/>
    </row>
    <row r="178" spans="1:1" ht="12.75" x14ac:dyDescent="0.2">
      <c r="A178" s="106"/>
    </row>
    <row r="179" spans="1:1" ht="12.75" x14ac:dyDescent="0.2">
      <c r="A179" s="106"/>
    </row>
    <row r="180" spans="1:1" ht="12.75" x14ac:dyDescent="0.2">
      <c r="A180" s="106"/>
    </row>
    <row r="181" spans="1:1" ht="12.75" x14ac:dyDescent="0.2">
      <c r="A181" s="106"/>
    </row>
    <row r="182" spans="1:1" ht="12.75" x14ac:dyDescent="0.2">
      <c r="A182" s="106"/>
    </row>
    <row r="183" spans="1:1" ht="12.75" x14ac:dyDescent="0.2">
      <c r="A183" s="106"/>
    </row>
    <row r="184" spans="1:1" ht="12.75" x14ac:dyDescent="0.2">
      <c r="A184" s="106"/>
    </row>
    <row r="185" spans="1:1" ht="12.75" x14ac:dyDescent="0.2">
      <c r="A185" s="106"/>
    </row>
    <row r="186" spans="1:1" ht="12.75" x14ac:dyDescent="0.2">
      <c r="A186" s="106"/>
    </row>
    <row r="187" spans="1:1" ht="12.75" x14ac:dyDescent="0.2">
      <c r="A187" s="106"/>
    </row>
    <row r="188" spans="1:1" ht="12.75" x14ac:dyDescent="0.2">
      <c r="A188" s="106"/>
    </row>
    <row r="189" spans="1:1" ht="12.75" x14ac:dyDescent="0.2">
      <c r="A189" s="106"/>
    </row>
    <row r="190" spans="1:1" ht="12.75" x14ac:dyDescent="0.2">
      <c r="A190" s="106"/>
    </row>
    <row r="191" spans="1:1" ht="12.75" x14ac:dyDescent="0.2">
      <c r="A191" s="106"/>
    </row>
    <row r="192" spans="1:1" ht="12.75" x14ac:dyDescent="0.2">
      <c r="A192" s="106"/>
    </row>
    <row r="193" spans="1:1" ht="12.75" x14ac:dyDescent="0.2">
      <c r="A193" s="106"/>
    </row>
    <row r="194" spans="1:1" ht="12.75" x14ac:dyDescent="0.2">
      <c r="A194" s="106"/>
    </row>
    <row r="195" spans="1:1" ht="12.75" x14ac:dyDescent="0.2">
      <c r="A195" s="106"/>
    </row>
    <row r="196" spans="1:1" ht="12.75" x14ac:dyDescent="0.2">
      <c r="A196" s="106"/>
    </row>
    <row r="197" spans="1:1" ht="12.75" x14ac:dyDescent="0.2">
      <c r="A197" s="106"/>
    </row>
    <row r="198" spans="1:1" ht="12.75" x14ac:dyDescent="0.2">
      <c r="A198" s="106"/>
    </row>
    <row r="199" spans="1:1" ht="12.75" x14ac:dyDescent="0.2">
      <c r="A199" s="106"/>
    </row>
    <row r="200" spans="1:1" ht="12.75" x14ac:dyDescent="0.2">
      <c r="A200" s="106"/>
    </row>
    <row r="201" spans="1:1" ht="12.75" x14ac:dyDescent="0.2">
      <c r="A201" s="106"/>
    </row>
    <row r="202" spans="1:1" ht="12.75" x14ac:dyDescent="0.2">
      <c r="A202" s="106"/>
    </row>
    <row r="203" spans="1:1" ht="12.75" x14ac:dyDescent="0.2">
      <c r="A203" s="106"/>
    </row>
    <row r="204" spans="1:1" ht="12.75" x14ac:dyDescent="0.2">
      <c r="A204" s="106"/>
    </row>
    <row r="205" spans="1:1" ht="12.75" x14ac:dyDescent="0.2">
      <c r="A205" s="106"/>
    </row>
    <row r="206" spans="1:1" ht="12.75" x14ac:dyDescent="0.2">
      <c r="A206" s="106"/>
    </row>
    <row r="207" spans="1:1" ht="12.75" x14ac:dyDescent="0.2">
      <c r="A207" s="106"/>
    </row>
    <row r="208" spans="1:1" ht="12.75" x14ac:dyDescent="0.2">
      <c r="A208" s="106"/>
    </row>
    <row r="209" spans="1:1" ht="12.75" x14ac:dyDescent="0.2">
      <c r="A209" s="106"/>
    </row>
    <row r="210" spans="1:1" ht="12.75" x14ac:dyDescent="0.2">
      <c r="A210" s="106"/>
    </row>
    <row r="211" spans="1:1" ht="12.75" x14ac:dyDescent="0.2">
      <c r="A211" s="106"/>
    </row>
    <row r="212" spans="1:1" ht="12.75" x14ac:dyDescent="0.2">
      <c r="A212" s="106"/>
    </row>
    <row r="213" spans="1:1" ht="12.75" x14ac:dyDescent="0.2">
      <c r="A213" s="106"/>
    </row>
    <row r="214" spans="1:1" ht="12.75" x14ac:dyDescent="0.2">
      <c r="A214" s="106"/>
    </row>
    <row r="215" spans="1:1" ht="12.75" x14ac:dyDescent="0.2">
      <c r="A215" s="106"/>
    </row>
    <row r="216" spans="1:1" ht="12.75" x14ac:dyDescent="0.2">
      <c r="A216" s="106"/>
    </row>
    <row r="217" spans="1:1" ht="12.75" x14ac:dyDescent="0.2">
      <c r="A217" s="106"/>
    </row>
    <row r="218" spans="1:1" ht="12.75" x14ac:dyDescent="0.2">
      <c r="A218" s="106"/>
    </row>
    <row r="219" spans="1:1" ht="12.75" x14ac:dyDescent="0.2">
      <c r="A219" s="106"/>
    </row>
    <row r="220" spans="1:1" ht="12.75" x14ac:dyDescent="0.2">
      <c r="A220" s="106"/>
    </row>
    <row r="221" spans="1:1" ht="12.75" x14ac:dyDescent="0.2">
      <c r="A221" s="106"/>
    </row>
    <row r="222" spans="1:1" ht="12.75" x14ac:dyDescent="0.2">
      <c r="A222" s="106"/>
    </row>
    <row r="223" spans="1:1" ht="12.75" x14ac:dyDescent="0.2">
      <c r="A223" s="106"/>
    </row>
    <row r="224" spans="1:1" ht="12.75" x14ac:dyDescent="0.2">
      <c r="A224" s="106"/>
    </row>
    <row r="225" spans="1:1" ht="12.75" x14ac:dyDescent="0.2">
      <c r="A225" s="106"/>
    </row>
    <row r="226" spans="1:1" ht="12.75" x14ac:dyDescent="0.2">
      <c r="A226" s="106"/>
    </row>
    <row r="227" spans="1:1" ht="12.75" x14ac:dyDescent="0.2">
      <c r="A227" s="106"/>
    </row>
    <row r="228" spans="1:1" ht="12.75" x14ac:dyDescent="0.2">
      <c r="A228" s="106"/>
    </row>
    <row r="229" spans="1:1" ht="12.75" x14ac:dyDescent="0.2">
      <c r="A229" s="106"/>
    </row>
    <row r="230" spans="1:1" ht="12.75" x14ac:dyDescent="0.2">
      <c r="A230" s="106"/>
    </row>
    <row r="231" spans="1:1" ht="12.75" x14ac:dyDescent="0.2">
      <c r="A231" s="106"/>
    </row>
    <row r="232" spans="1:1" ht="12.75" x14ac:dyDescent="0.2">
      <c r="A232" s="106"/>
    </row>
    <row r="233" spans="1:1" ht="12.75" x14ac:dyDescent="0.2">
      <c r="A233" s="106"/>
    </row>
    <row r="234" spans="1:1" ht="12.75" x14ac:dyDescent="0.2">
      <c r="A234" s="106"/>
    </row>
    <row r="235" spans="1:1" ht="12.75" x14ac:dyDescent="0.2">
      <c r="A235" s="106"/>
    </row>
    <row r="236" spans="1:1" ht="12.75" x14ac:dyDescent="0.2">
      <c r="A236" s="106"/>
    </row>
    <row r="237" spans="1:1" ht="12.75" x14ac:dyDescent="0.2">
      <c r="A237" s="106"/>
    </row>
    <row r="238" spans="1:1" ht="12.75" x14ac:dyDescent="0.2">
      <c r="A238" s="106"/>
    </row>
    <row r="239" spans="1:1" ht="12.75" x14ac:dyDescent="0.2">
      <c r="A239" s="106"/>
    </row>
    <row r="240" spans="1:1" ht="12.75" x14ac:dyDescent="0.2">
      <c r="A240" s="106"/>
    </row>
    <row r="241" spans="1:1" ht="12.75" x14ac:dyDescent="0.2">
      <c r="A241" s="106"/>
    </row>
    <row r="242" spans="1:1" ht="12.75" x14ac:dyDescent="0.2">
      <c r="A242" s="106"/>
    </row>
    <row r="243" spans="1:1" ht="12.75" x14ac:dyDescent="0.2">
      <c r="A243" s="106"/>
    </row>
    <row r="244" spans="1:1" ht="12.75" x14ac:dyDescent="0.2">
      <c r="A244" s="106"/>
    </row>
    <row r="245" spans="1:1" ht="12.75" x14ac:dyDescent="0.2">
      <c r="A245" s="106"/>
    </row>
    <row r="246" spans="1:1" ht="12.75" x14ac:dyDescent="0.2">
      <c r="A246" s="106"/>
    </row>
    <row r="247" spans="1:1" ht="12.75" x14ac:dyDescent="0.2">
      <c r="A247" s="106"/>
    </row>
    <row r="248" spans="1:1" ht="12.75" x14ac:dyDescent="0.2">
      <c r="A248" s="106"/>
    </row>
    <row r="249" spans="1:1" ht="12.75" x14ac:dyDescent="0.2">
      <c r="A249" s="106"/>
    </row>
    <row r="250" spans="1:1" ht="12.75" x14ac:dyDescent="0.2">
      <c r="A250" s="106"/>
    </row>
    <row r="251" spans="1:1" ht="12.75" x14ac:dyDescent="0.2">
      <c r="A251" s="106"/>
    </row>
    <row r="252" spans="1:1" ht="12.75" x14ac:dyDescent="0.2">
      <c r="A252" s="106"/>
    </row>
    <row r="253" spans="1:1" ht="12.75" x14ac:dyDescent="0.2">
      <c r="A253" s="106"/>
    </row>
    <row r="254" spans="1:1" ht="12.75" x14ac:dyDescent="0.2">
      <c r="A254" s="106"/>
    </row>
    <row r="255" spans="1:1" ht="12.75" x14ac:dyDescent="0.2">
      <c r="A255" s="106"/>
    </row>
    <row r="256" spans="1:1" ht="12.75" x14ac:dyDescent="0.2">
      <c r="A256" s="106"/>
    </row>
    <row r="257" spans="1:1" ht="12.75" x14ac:dyDescent="0.2">
      <c r="A257" s="106"/>
    </row>
    <row r="258" spans="1:1" ht="12.75" x14ac:dyDescent="0.2">
      <c r="A258" s="106"/>
    </row>
    <row r="259" spans="1:1" ht="12.75" x14ac:dyDescent="0.2">
      <c r="A259" s="106"/>
    </row>
    <row r="260" spans="1:1" ht="12.75" x14ac:dyDescent="0.2">
      <c r="A260" s="106"/>
    </row>
    <row r="261" spans="1:1" ht="12.75" x14ac:dyDescent="0.2">
      <c r="A261" s="106"/>
    </row>
    <row r="262" spans="1:1" ht="12.75" x14ac:dyDescent="0.2">
      <c r="A262" s="106"/>
    </row>
    <row r="263" spans="1:1" ht="12.75" x14ac:dyDescent="0.2">
      <c r="A263" s="106"/>
    </row>
    <row r="264" spans="1:1" ht="12.75" x14ac:dyDescent="0.2">
      <c r="A264" s="106"/>
    </row>
    <row r="265" spans="1:1" ht="12.75" x14ac:dyDescent="0.2">
      <c r="A265" s="106"/>
    </row>
    <row r="266" spans="1:1" ht="12.75" x14ac:dyDescent="0.2">
      <c r="A266" s="106"/>
    </row>
    <row r="267" spans="1:1" ht="12.75" x14ac:dyDescent="0.2">
      <c r="A267" s="106"/>
    </row>
    <row r="268" spans="1:1" ht="12.75" x14ac:dyDescent="0.2">
      <c r="A268" s="106"/>
    </row>
    <row r="269" spans="1:1" ht="12.75" x14ac:dyDescent="0.2">
      <c r="A269" s="106"/>
    </row>
    <row r="270" spans="1:1" ht="12.75" x14ac:dyDescent="0.2">
      <c r="A270" s="106"/>
    </row>
    <row r="271" spans="1:1" ht="12.75" x14ac:dyDescent="0.2">
      <c r="A271" s="106"/>
    </row>
    <row r="272" spans="1:1" ht="12.75" x14ac:dyDescent="0.2">
      <c r="A272" s="106"/>
    </row>
    <row r="273" spans="1:1" ht="12.75" x14ac:dyDescent="0.2">
      <c r="A273" s="106"/>
    </row>
    <row r="274" spans="1:1" ht="12.75" x14ac:dyDescent="0.2">
      <c r="A274" s="106"/>
    </row>
    <row r="275" spans="1:1" ht="12.75" x14ac:dyDescent="0.2">
      <c r="A275" s="106"/>
    </row>
    <row r="276" spans="1:1" ht="12.75" x14ac:dyDescent="0.2">
      <c r="A276" s="106"/>
    </row>
    <row r="277" spans="1:1" ht="12.75" x14ac:dyDescent="0.2">
      <c r="A277" s="106"/>
    </row>
    <row r="278" spans="1:1" ht="12.75" x14ac:dyDescent="0.2">
      <c r="A278" s="106"/>
    </row>
    <row r="279" spans="1:1" ht="12.75" x14ac:dyDescent="0.2">
      <c r="A279" s="106"/>
    </row>
    <row r="280" spans="1:1" ht="12.75" x14ac:dyDescent="0.2">
      <c r="A280" s="106"/>
    </row>
    <row r="281" spans="1:1" ht="12.75" x14ac:dyDescent="0.2">
      <c r="A281" s="106"/>
    </row>
    <row r="282" spans="1:1" ht="12.75" x14ac:dyDescent="0.2">
      <c r="A282" s="106"/>
    </row>
    <row r="283" spans="1:1" ht="12.75" x14ac:dyDescent="0.2">
      <c r="A283" s="106"/>
    </row>
    <row r="284" spans="1:1" ht="12.75" x14ac:dyDescent="0.2">
      <c r="A284" s="106"/>
    </row>
    <row r="285" spans="1:1" ht="12.75" x14ac:dyDescent="0.2">
      <c r="A285" s="106"/>
    </row>
    <row r="286" spans="1:1" ht="12.75" x14ac:dyDescent="0.2">
      <c r="A286" s="106"/>
    </row>
    <row r="287" spans="1:1" ht="12.75" x14ac:dyDescent="0.2">
      <c r="A287" s="106"/>
    </row>
    <row r="288" spans="1:1" ht="12.75" x14ac:dyDescent="0.2">
      <c r="A288" s="106"/>
    </row>
    <row r="289" spans="1:1" ht="12.75" x14ac:dyDescent="0.2">
      <c r="A289" s="106"/>
    </row>
    <row r="290" spans="1:1" ht="12.75" x14ac:dyDescent="0.2">
      <c r="A290" s="106"/>
    </row>
    <row r="291" spans="1:1" ht="12.75" x14ac:dyDescent="0.2">
      <c r="A291" s="106"/>
    </row>
    <row r="292" spans="1:1" ht="12.75" x14ac:dyDescent="0.2">
      <c r="A292" s="106"/>
    </row>
    <row r="293" spans="1:1" ht="12.75" x14ac:dyDescent="0.2">
      <c r="A293" s="106"/>
    </row>
    <row r="294" spans="1:1" ht="12.75" x14ac:dyDescent="0.2">
      <c r="A294" s="106"/>
    </row>
    <row r="295" spans="1:1" ht="12.75" x14ac:dyDescent="0.2">
      <c r="A295" s="106"/>
    </row>
    <row r="296" spans="1:1" ht="12.75" x14ac:dyDescent="0.2">
      <c r="A296" s="106"/>
    </row>
    <row r="297" spans="1:1" ht="12.75" x14ac:dyDescent="0.2">
      <c r="A297" s="106"/>
    </row>
    <row r="298" spans="1:1" ht="12.75" x14ac:dyDescent="0.2">
      <c r="A298" s="106"/>
    </row>
    <row r="299" spans="1:1" ht="12.75" x14ac:dyDescent="0.2">
      <c r="A299" s="106"/>
    </row>
    <row r="300" spans="1:1" ht="12.75" x14ac:dyDescent="0.2">
      <c r="A300" s="106"/>
    </row>
    <row r="301" spans="1:1" ht="12.75" x14ac:dyDescent="0.2">
      <c r="A301" s="106"/>
    </row>
    <row r="302" spans="1:1" ht="12.75" x14ac:dyDescent="0.2">
      <c r="A302" s="106"/>
    </row>
    <row r="303" spans="1:1" ht="12.75" x14ac:dyDescent="0.2">
      <c r="A303" s="106"/>
    </row>
    <row r="304" spans="1:1" ht="12.75" x14ac:dyDescent="0.2">
      <c r="A304" s="106"/>
    </row>
    <row r="305" spans="1:1" ht="12.75" x14ac:dyDescent="0.2">
      <c r="A305" s="106"/>
    </row>
    <row r="306" spans="1:1" ht="12.75" x14ac:dyDescent="0.2">
      <c r="A306" s="106"/>
    </row>
    <row r="307" spans="1:1" ht="12.75" x14ac:dyDescent="0.2">
      <c r="A307" s="106"/>
    </row>
    <row r="308" spans="1:1" ht="12.75" x14ac:dyDescent="0.2">
      <c r="A308" s="106"/>
    </row>
    <row r="309" spans="1:1" ht="12.75" x14ac:dyDescent="0.2">
      <c r="A309" s="106"/>
    </row>
    <row r="310" spans="1:1" ht="12.75" x14ac:dyDescent="0.2">
      <c r="A310" s="106"/>
    </row>
    <row r="311" spans="1:1" ht="12.75" x14ac:dyDescent="0.2">
      <c r="A311" s="106"/>
    </row>
    <row r="312" spans="1:1" ht="12.75" x14ac:dyDescent="0.2">
      <c r="A312" s="106"/>
    </row>
    <row r="313" spans="1:1" ht="12.75" x14ac:dyDescent="0.2">
      <c r="A313" s="106"/>
    </row>
    <row r="314" spans="1:1" ht="12.75" x14ac:dyDescent="0.2">
      <c r="A314" s="106"/>
    </row>
    <row r="315" spans="1:1" ht="12.75" x14ac:dyDescent="0.2">
      <c r="A315" s="106"/>
    </row>
    <row r="316" spans="1:1" ht="12.75" x14ac:dyDescent="0.2">
      <c r="A316" s="106"/>
    </row>
    <row r="317" spans="1:1" ht="12.75" x14ac:dyDescent="0.2">
      <c r="A317" s="106"/>
    </row>
    <row r="318" spans="1:1" ht="12.75" x14ac:dyDescent="0.2">
      <c r="A318" s="106"/>
    </row>
    <row r="319" spans="1:1" ht="12.75" x14ac:dyDescent="0.2">
      <c r="A319" s="106"/>
    </row>
    <row r="320" spans="1:1" ht="12.75" x14ac:dyDescent="0.2">
      <c r="A320" s="106"/>
    </row>
    <row r="321" spans="1:1" ht="12.75" x14ac:dyDescent="0.2">
      <c r="A321" s="106"/>
    </row>
    <row r="322" spans="1:1" ht="12.75" x14ac:dyDescent="0.2">
      <c r="A322" s="106"/>
    </row>
    <row r="323" spans="1:1" ht="12.75" x14ac:dyDescent="0.2">
      <c r="A323" s="106"/>
    </row>
    <row r="324" spans="1:1" ht="12.75" x14ac:dyDescent="0.2">
      <c r="A324" s="106"/>
    </row>
    <row r="325" spans="1:1" ht="12.75" x14ac:dyDescent="0.2">
      <c r="A325" s="106"/>
    </row>
    <row r="326" spans="1:1" ht="12.75" x14ac:dyDescent="0.2">
      <c r="A326" s="106"/>
    </row>
    <row r="327" spans="1:1" ht="12.75" x14ac:dyDescent="0.2">
      <c r="A327" s="106"/>
    </row>
    <row r="328" spans="1:1" ht="12.75" x14ac:dyDescent="0.2">
      <c r="A328" s="106"/>
    </row>
    <row r="329" spans="1:1" ht="12.75" x14ac:dyDescent="0.2">
      <c r="A329" s="106"/>
    </row>
    <row r="330" spans="1:1" ht="12.75" x14ac:dyDescent="0.2">
      <c r="A330" s="106"/>
    </row>
    <row r="331" spans="1:1" ht="12.75" x14ac:dyDescent="0.2">
      <c r="A331" s="106"/>
    </row>
    <row r="332" spans="1:1" ht="12.75" x14ac:dyDescent="0.2">
      <c r="A332" s="106"/>
    </row>
    <row r="333" spans="1:1" ht="12.75" x14ac:dyDescent="0.2">
      <c r="A333" s="106"/>
    </row>
    <row r="334" spans="1:1" ht="12.75" x14ac:dyDescent="0.2">
      <c r="A334" s="106"/>
    </row>
    <row r="335" spans="1:1" ht="12.75" x14ac:dyDescent="0.2">
      <c r="A335" s="106"/>
    </row>
    <row r="336" spans="1:1" ht="12.75" x14ac:dyDescent="0.2">
      <c r="A336" s="106"/>
    </row>
    <row r="337" spans="1:1" ht="12.75" x14ac:dyDescent="0.2">
      <c r="A337" s="106"/>
    </row>
    <row r="338" spans="1:1" ht="12.75" x14ac:dyDescent="0.2">
      <c r="A338" s="106"/>
    </row>
    <row r="339" spans="1:1" ht="12.75" x14ac:dyDescent="0.2">
      <c r="A339" s="106"/>
    </row>
    <row r="340" spans="1:1" ht="12.75" x14ac:dyDescent="0.2">
      <c r="A340" s="106"/>
    </row>
    <row r="341" spans="1:1" ht="12.75" x14ac:dyDescent="0.2">
      <c r="A341" s="106"/>
    </row>
    <row r="342" spans="1:1" ht="12.75" x14ac:dyDescent="0.2">
      <c r="A342" s="106"/>
    </row>
    <row r="343" spans="1:1" ht="12.75" x14ac:dyDescent="0.2">
      <c r="A343" s="106"/>
    </row>
    <row r="344" spans="1:1" ht="12.75" x14ac:dyDescent="0.2">
      <c r="A344" s="106"/>
    </row>
    <row r="345" spans="1:1" ht="12.75" x14ac:dyDescent="0.2">
      <c r="A345" s="106"/>
    </row>
    <row r="346" spans="1:1" ht="12.75" x14ac:dyDescent="0.2">
      <c r="A346" s="106"/>
    </row>
    <row r="347" spans="1:1" ht="12.75" x14ac:dyDescent="0.2">
      <c r="A347" s="106"/>
    </row>
    <row r="348" spans="1:1" ht="12.75" x14ac:dyDescent="0.2">
      <c r="A348" s="106"/>
    </row>
    <row r="349" spans="1:1" ht="12.75" x14ac:dyDescent="0.2">
      <c r="A349" s="106"/>
    </row>
    <row r="350" spans="1:1" ht="12.75" x14ac:dyDescent="0.2">
      <c r="A350" s="106"/>
    </row>
    <row r="351" spans="1:1" ht="12.75" x14ac:dyDescent="0.2">
      <c r="A351" s="106"/>
    </row>
    <row r="352" spans="1:1" ht="12.75" x14ac:dyDescent="0.2">
      <c r="A352" s="106"/>
    </row>
    <row r="353" spans="1:1" ht="12.75" x14ac:dyDescent="0.2">
      <c r="A353" s="106"/>
    </row>
    <row r="354" spans="1:1" ht="12.75" x14ac:dyDescent="0.2">
      <c r="A354" s="106"/>
    </row>
    <row r="355" spans="1:1" ht="12.75" x14ac:dyDescent="0.2">
      <c r="A355" s="106"/>
    </row>
    <row r="356" spans="1:1" ht="12.75" x14ac:dyDescent="0.2">
      <c r="A356" s="106"/>
    </row>
    <row r="357" spans="1:1" ht="12.75" x14ac:dyDescent="0.2">
      <c r="A357" s="106"/>
    </row>
    <row r="358" spans="1:1" ht="12.75" x14ac:dyDescent="0.2">
      <c r="A358" s="106"/>
    </row>
    <row r="359" spans="1:1" ht="12.75" x14ac:dyDescent="0.2">
      <c r="A359" s="106"/>
    </row>
    <row r="360" spans="1:1" ht="12.75" x14ac:dyDescent="0.2">
      <c r="A360" s="106"/>
    </row>
    <row r="361" spans="1:1" ht="12.75" x14ac:dyDescent="0.2">
      <c r="A361" s="106"/>
    </row>
    <row r="362" spans="1:1" ht="12.75" x14ac:dyDescent="0.2">
      <c r="A362" s="106"/>
    </row>
    <row r="363" spans="1:1" ht="12.75" x14ac:dyDescent="0.2">
      <c r="A363" s="106"/>
    </row>
    <row r="364" spans="1:1" ht="12.75" x14ac:dyDescent="0.2">
      <c r="A364" s="106"/>
    </row>
    <row r="365" spans="1:1" ht="12.75" x14ac:dyDescent="0.2">
      <c r="A365" s="106"/>
    </row>
    <row r="366" spans="1:1" ht="12.75" x14ac:dyDescent="0.2">
      <c r="A366" s="106"/>
    </row>
    <row r="367" spans="1:1" ht="12.75" x14ac:dyDescent="0.2">
      <c r="A367" s="106"/>
    </row>
    <row r="368" spans="1:1" ht="12.75" x14ac:dyDescent="0.2">
      <c r="A368" s="106"/>
    </row>
    <row r="369" spans="1:1" ht="12.75" x14ac:dyDescent="0.2">
      <c r="A369" s="106"/>
    </row>
    <row r="370" spans="1:1" ht="12.75" x14ac:dyDescent="0.2">
      <c r="A370" s="106"/>
    </row>
    <row r="371" spans="1:1" ht="12.75" x14ac:dyDescent="0.2">
      <c r="A371" s="106"/>
    </row>
    <row r="372" spans="1:1" ht="12.75" x14ac:dyDescent="0.2">
      <c r="A372" s="106"/>
    </row>
    <row r="373" spans="1:1" ht="12.75" x14ac:dyDescent="0.2">
      <c r="A373" s="106"/>
    </row>
    <row r="374" spans="1:1" ht="12.75" x14ac:dyDescent="0.2">
      <c r="A374" s="106"/>
    </row>
    <row r="375" spans="1:1" ht="12.75" x14ac:dyDescent="0.2">
      <c r="A375" s="106"/>
    </row>
    <row r="376" spans="1:1" ht="12.75" x14ac:dyDescent="0.2">
      <c r="A376" s="106"/>
    </row>
    <row r="377" spans="1:1" ht="12.75" x14ac:dyDescent="0.2">
      <c r="A377" s="106"/>
    </row>
    <row r="378" spans="1:1" ht="12.75" x14ac:dyDescent="0.2">
      <c r="A378" s="106"/>
    </row>
    <row r="379" spans="1:1" ht="12.75" x14ac:dyDescent="0.2">
      <c r="A379" s="106"/>
    </row>
    <row r="380" spans="1:1" ht="12.75" x14ac:dyDescent="0.2">
      <c r="A380" s="106"/>
    </row>
    <row r="381" spans="1:1" ht="12.75" x14ac:dyDescent="0.2">
      <c r="A381" s="106"/>
    </row>
    <row r="382" spans="1:1" ht="12.75" x14ac:dyDescent="0.2">
      <c r="A382" s="106"/>
    </row>
    <row r="383" spans="1:1" ht="12.75" x14ac:dyDescent="0.2">
      <c r="A383" s="106"/>
    </row>
    <row r="384" spans="1:1" ht="12.75" x14ac:dyDescent="0.2">
      <c r="A384" s="106"/>
    </row>
    <row r="385" spans="1:1" ht="12.75" x14ac:dyDescent="0.2">
      <c r="A385" s="106"/>
    </row>
    <row r="386" spans="1:1" ht="12.75" x14ac:dyDescent="0.2">
      <c r="A386" s="106"/>
    </row>
    <row r="387" spans="1:1" ht="12.75" x14ac:dyDescent="0.2">
      <c r="A387" s="106"/>
    </row>
    <row r="388" spans="1:1" ht="12.75" x14ac:dyDescent="0.2">
      <c r="A388" s="106"/>
    </row>
    <row r="389" spans="1:1" ht="12.75" x14ac:dyDescent="0.2">
      <c r="A389" s="106"/>
    </row>
    <row r="390" spans="1:1" ht="12.75" x14ac:dyDescent="0.2">
      <c r="A390" s="106"/>
    </row>
    <row r="391" spans="1:1" ht="12.75" x14ac:dyDescent="0.2">
      <c r="A391" s="106"/>
    </row>
    <row r="392" spans="1:1" ht="12.75" x14ac:dyDescent="0.2">
      <c r="A392" s="106"/>
    </row>
    <row r="393" spans="1:1" ht="12.75" x14ac:dyDescent="0.2">
      <c r="A393" s="106"/>
    </row>
    <row r="394" spans="1:1" ht="12.75" x14ac:dyDescent="0.2">
      <c r="A394" s="106"/>
    </row>
    <row r="395" spans="1:1" ht="12.75" x14ac:dyDescent="0.2">
      <c r="A395" s="106"/>
    </row>
    <row r="396" spans="1:1" ht="12.75" x14ac:dyDescent="0.2">
      <c r="A396" s="106"/>
    </row>
    <row r="397" spans="1:1" ht="12.75" x14ac:dyDescent="0.2">
      <c r="A397" s="106"/>
    </row>
    <row r="398" spans="1:1" ht="12.75" x14ac:dyDescent="0.2">
      <c r="A398" s="106"/>
    </row>
    <row r="399" spans="1:1" ht="12.75" x14ac:dyDescent="0.2">
      <c r="A399" s="106"/>
    </row>
    <row r="400" spans="1:1" ht="12.75" x14ac:dyDescent="0.2">
      <c r="A400" s="106"/>
    </row>
    <row r="401" spans="1:1" ht="12.75" x14ac:dyDescent="0.2">
      <c r="A401" s="106"/>
    </row>
    <row r="402" spans="1:1" ht="12.75" x14ac:dyDescent="0.2">
      <c r="A402" s="106"/>
    </row>
    <row r="403" spans="1:1" ht="12.75" x14ac:dyDescent="0.2">
      <c r="A403" s="106"/>
    </row>
    <row r="404" spans="1:1" ht="12.75" x14ac:dyDescent="0.2">
      <c r="A404" s="106"/>
    </row>
    <row r="405" spans="1:1" ht="12.75" x14ac:dyDescent="0.2">
      <c r="A405" s="106"/>
    </row>
    <row r="406" spans="1:1" ht="12.75" x14ac:dyDescent="0.2">
      <c r="A406" s="106"/>
    </row>
    <row r="407" spans="1:1" ht="12.75" x14ac:dyDescent="0.2">
      <c r="A407" s="106"/>
    </row>
    <row r="408" spans="1:1" ht="12.75" x14ac:dyDescent="0.2">
      <c r="A408" s="106"/>
    </row>
    <row r="409" spans="1:1" ht="12.75" x14ac:dyDescent="0.2">
      <c r="A409" s="106"/>
    </row>
    <row r="410" spans="1:1" ht="12.75" x14ac:dyDescent="0.2">
      <c r="A410" s="106"/>
    </row>
    <row r="411" spans="1:1" ht="12.75" x14ac:dyDescent="0.2">
      <c r="A411" s="106"/>
    </row>
    <row r="412" spans="1:1" ht="12.75" x14ac:dyDescent="0.2">
      <c r="A412" s="106"/>
    </row>
    <row r="413" spans="1:1" ht="12.75" x14ac:dyDescent="0.2">
      <c r="A413" s="106"/>
    </row>
    <row r="414" spans="1:1" ht="12.75" x14ac:dyDescent="0.2">
      <c r="A414" s="106"/>
    </row>
    <row r="415" spans="1:1" ht="12.75" x14ac:dyDescent="0.2">
      <c r="A415" s="106"/>
    </row>
    <row r="416" spans="1:1" ht="12.75" x14ac:dyDescent="0.2">
      <c r="A416" s="106"/>
    </row>
    <row r="417" spans="1:1" ht="12.75" x14ac:dyDescent="0.2">
      <c r="A417" s="106"/>
    </row>
    <row r="418" spans="1:1" ht="12.75" x14ac:dyDescent="0.2">
      <c r="A418" s="106"/>
    </row>
    <row r="419" spans="1:1" ht="12.75" x14ac:dyDescent="0.2">
      <c r="A419" s="106"/>
    </row>
    <row r="420" spans="1:1" ht="12.75" x14ac:dyDescent="0.2">
      <c r="A420" s="106"/>
    </row>
    <row r="421" spans="1:1" ht="12.75" x14ac:dyDescent="0.2">
      <c r="A421" s="106"/>
    </row>
    <row r="422" spans="1:1" ht="12.75" x14ac:dyDescent="0.2">
      <c r="A422" s="106"/>
    </row>
    <row r="423" spans="1:1" ht="12.75" x14ac:dyDescent="0.2">
      <c r="A423" s="106"/>
    </row>
    <row r="424" spans="1:1" ht="12.75" x14ac:dyDescent="0.2">
      <c r="A424" s="106"/>
    </row>
    <row r="425" spans="1:1" ht="12.75" x14ac:dyDescent="0.2">
      <c r="A425" s="106"/>
    </row>
    <row r="426" spans="1:1" ht="12.75" x14ac:dyDescent="0.2">
      <c r="A426" s="106"/>
    </row>
    <row r="427" spans="1:1" ht="12.75" x14ac:dyDescent="0.2">
      <c r="A427" s="106"/>
    </row>
    <row r="428" spans="1:1" ht="12.75" x14ac:dyDescent="0.2">
      <c r="A428" s="106"/>
    </row>
    <row r="429" spans="1:1" ht="12.75" x14ac:dyDescent="0.2">
      <c r="A429" s="106"/>
    </row>
    <row r="430" spans="1:1" ht="12.75" x14ac:dyDescent="0.2">
      <c r="A430" s="106"/>
    </row>
    <row r="431" spans="1:1" ht="12.75" x14ac:dyDescent="0.2">
      <c r="A431" s="106"/>
    </row>
    <row r="432" spans="1:1" ht="12.75" x14ac:dyDescent="0.2">
      <c r="A432" s="106"/>
    </row>
    <row r="433" spans="1:1" ht="12.75" x14ac:dyDescent="0.2">
      <c r="A433" s="106"/>
    </row>
    <row r="434" spans="1:1" ht="12.75" x14ac:dyDescent="0.2">
      <c r="A434" s="106"/>
    </row>
    <row r="435" spans="1:1" ht="12.75" x14ac:dyDescent="0.2">
      <c r="A435" s="106"/>
    </row>
    <row r="436" spans="1:1" ht="12.75" x14ac:dyDescent="0.2">
      <c r="A436" s="106"/>
    </row>
    <row r="437" spans="1:1" ht="12.75" x14ac:dyDescent="0.2">
      <c r="A437" s="106"/>
    </row>
    <row r="438" spans="1:1" ht="12.75" x14ac:dyDescent="0.2">
      <c r="A438" s="106"/>
    </row>
    <row r="439" spans="1:1" ht="12.75" x14ac:dyDescent="0.2">
      <c r="A439" s="106"/>
    </row>
    <row r="440" spans="1:1" ht="12.75" x14ac:dyDescent="0.2">
      <c r="A440" s="106"/>
    </row>
    <row r="441" spans="1:1" ht="12.75" x14ac:dyDescent="0.2">
      <c r="A441" s="106"/>
    </row>
    <row r="442" spans="1:1" ht="12.75" x14ac:dyDescent="0.2">
      <c r="A442" s="106"/>
    </row>
    <row r="443" spans="1:1" ht="12.75" x14ac:dyDescent="0.2">
      <c r="A443" s="106"/>
    </row>
    <row r="444" spans="1:1" ht="12.75" x14ac:dyDescent="0.2">
      <c r="A444" s="106"/>
    </row>
    <row r="445" spans="1:1" ht="12.75" x14ac:dyDescent="0.2">
      <c r="A445" s="106"/>
    </row>
    <row r="446" spans="1:1" ht="12.75" x14ac:dyDescent="0.2">
      <c r="A446" s="106"/>
    </row>
    <row r="447" spans="1:1" ht="12.75" x14ac:dyDescent="0.2">
      <c r="A447" s="106"/>
    </row>
    <row r="448" spans="1:1" ht="12.75" x14ac:dyDescent="0.2">
      <c r="A448" s="106"/>
    </row>
    <row r="449" spans="1:1" ht="12.75" x14ac:dyDescent="0.2">
      <c r="A449" s="106"/>
    </row>
    <row r="450" spans="1:1" ht="12.75" x14ac:dyDescent="0.2">
      <c r="A450" s="106"/>
    </row>
    <row r="451" spans="1:1" ht="12.75" x14ac:dyDescent="0.2">
      <c r="A451" s="106"/>
    </row>
    <row r="452" spans="1:1" ht="12.75" x14ac:dyDescent="0.2">
      <c r="A452" s="106"/>
    </row>
    <row r="453" spans="1:1" ht="12.75" x14ac:dyDescent="0.2">
      <c r="A453" s="106"/>
    </row>
    <row r="454" spans="1:1" ht="12.75" x14ac:dyDescent="0.2">
      <c r="A454" s="106"/>
    </row>
    <row r="455" spans="1:1" ht="12.75" x14ac:dyDescent="0.2">
      <c r="A455" s="106"/>
    </row>
    <row r="456" spans="1:1" ht="12.75" x14ac:dyDescent="0.2">
      <c r="A456" s="106"/>
    </row>
    <row r="457" spans="1:1" ht="12.75" x14ac:dyDescent="0.2">
      <c r="A457" s="106"/>
    </row>
    <row r="458" spans="1:1" ht="12.75" x14ac:dyDescent="0.2">
      <c r="A458" s="106"/>
    </row>
    <row r="459" spans="1:1" ht="12.75" x14ac:dyDescent="0.2">
      <c r="A459" s="106"/>
    </row>
    <row r="460" spans="1:1" ht="12.75" x14ac:dyDescent="0.2">
      <c r="A460" s="106"/>
    </row>
    <row r="461" spans="1:1" ht="12.75" x14ac:dyDescent="0.2">
      <c r="A461" s="106"/>
    </row>
    <row r="462" spans="1:1" ht="12.75" x14ac:dyDescent="0.2">
      <c r="A462" s="106"/>
    </row>
    <row r="463" spans="1:1" ht="12.75" x14ac:dyDescent="0.2">
      <c r="A463" s="106"/>
    </row>
    <row r="464" spans="1:1" ht="12.75" x14ac:dyDescent="0.2">
      <c r="A464" s="106"/>
    </row>
    <row r="465" spans="1:1" ht="12.75" x14ac:dyDescent="0.2">
      <c r="A465" s="106"/>
    </row>
    <row r="466" spans="1:1" ht="12.75" x14ac:dyDescent="0.2">
      <c r="A466" s="106"/>
    </row>
    <row r="467" spans="1:1" ht="12.75" x14ac:dyDescent="0.2">
      <c r="A467" s="106"/>
    </row>
    <row r="468" spans="1:1" ht="12.75" x14ac:dyDescent="0.2">
      <c r="A468" s="106"/>
    </row>
    <row r="469" spans="1:1" ht="12.75" x14ac:dyDescent="0.2">
      <c r="A469" s="106"/>
    </row>
    <row r="470" spans="1:1" ht="12.75" x14ac:dyDescent="0.2">
      <c r="A470" s="106"/>
    </row>
    <row r="471" spans="1:1" ht="12.75" x14ac:dyDescent="0.2">
      <c r="A471" s="106"/>
    </row>
    <row r="472" spans="1:1" ht="12.75" x14ac:dyDescent="0.2">
      <c r="A472" s="106"/>
    </row>
    <row r="473" spans="1:1" ht="12.75" x14ac:dyDescent="0.2">
      <c r="A473" s="106"/>
    </row>
    <row r="474" spans="1:1" ht="12.75" x14ac:dyDescent="0.2">
      <c r="A474" s="106"/>
    </row>
    <row r="475" spans="1:1" ht="12.75" x14ac:dyDescent="0.2">
      <c r="A475" s="106"/>
    </row>
    <row r="476" spans="1:1" ht="12.75" x14ac:dyDescent="0.2">
      <c r="A476" s="106"/>
    </row>
    <row r="477" spans="1:1" ht="12.75" x14ac:dyDescent="0.2">
      <c r="A477" s="106"/>
    </row>
    <row r="478" spans="1:1" ht="12.75" x14ac:dyDescent="0.2">
      <c r="A478" s="106"/>
    </row>
    <row r="479" spans="1:1" ht="12.75" x14ac:dyDescent="0.2">
      <c r="A479" s="106"/>
    </row>
    <row r="480" spans="1:1" ht="12.75" x14ac:dyDescent="0.2">
      <c r="A480" s="106"/>
    </row>
    <row r="481" spans="1:1" ht="12.75" x14ac:dyDescent="0.2">
      <c r="A481" s="106"/>
    </row>
    <row r="482" spans="1:1" ht="12.75" x14ac:dyDescent="0.2">
      <c r="A482" s="106"/>
    </row>
    <row r="483" spans="1:1" ht="12.75" x14ac:dyDescent="0.2">
      <c r="A483" s="106"/>
    </row>
    <row r="484" spans="1:1" ht="12.75" x14ac:dyDescent="0.2">
      <c r="A484" s="106"/>
    </row>
    <row r="485" spans="1:1" ht="12.75" x14ac:dyDescent="0.2">
      <c r="A485" s="106"/>
    </row>
    <row r="486" spans="1:1" ht="12.75" x14ac:dyDescent="0.2">
      <c r="A486" s="106"/>
    </row>
    <row r="487" spans="1:1" ht="12.75" x14ac:dyDescent="0.2">
      <c r="A487" s="106"/>
    </row>
    <row r="488" spans="1:1" ht="12.75" x14ac:dyDescent="0.2">
      <c r="A488" s="106"/>
    </row>
    <row r="489" spans="1:1" ht="12.75" x14ac:dyDescent="0.2">
      <c r="A489" s="106"/>
    </row>
    <row r="490" spans="1:1" ht="12.75" x14ac:dyDescent="0.2">
      <c r="A490" s="106"/>
    </row>
    <row r="491" spans="1:1" ht="12.75" x14ac:dyDescent="0.2">
      <c r="A491" s="106"/>
    </row>
    <row r="492" spans="1:1" ht="12.75" x14ac:dyDescent="0.2">
      <c r="A492" s="106"/>
    </row>
    <row r="493" spans="1:1" ht="12.75" x14ac:dyDescent="0.2">
      <c r="A493" s="106"/>
    </row>
    <row r="494" spans="1:1" ht="12.75" x14ac:dyDescent="0.2">
      <c r="A494" s="106"/>
    </row>
    <row r="495" spans="1:1" ht="12.75" x14ac:dyDescent="0.2">
      <c r="A495" s="106"/>
    </row>
    <row r="496" spans="1:1" ht="12.75" x14ac:dyDescent="0.2">
      <c r="A496" s="106"/>
    </row>
    <row r="497" spans="1:1" ht="12.75" x14ac:dyDescent="0.2">
      <c r="A497" s="106"/>
    </row>
    <row r="498" spans="1:1" ht="12.75" x14ac:dyDescent="0.2">
      <c r="A498" s="106"/>
    </row>
    <row r="499" spans="1:1" ht="12.75" x14ac:dyDescent="0.2">
      <c r="A499" s="106"/>
    </row>
    <row r="500" spans="1:1" ht="12.75" x14ac:dyDescent="0.2">
      <c r="A500" s="106"/>
    </row>
    <row r="501" spans="1:1" ht="12.75" x14ac:dyDescent="0.2">
      <c r="A501" s="106"/>
    </row>
    <row r="502" spans="1:1" ht="12.75" x14ac:dyDescent="0.2">
      <c r="A502" s="106"/>
    </row>
    <row r="503" spans="1:1" ht="12.75" x14ac:dyDescent="0.2">
      <c r="A503" s="106"/>
    </row>
    <row r="504" spans="1:1" ht="12.75" x14ac:dyDescent="0.2">
      <c r="A504" s="106"/>
    </row>
    <row r="505" spans="1:1" ht="12.75" x14ac:dyDescent="0.2">
      <c r="A505" s="106"/>
    </row>
    <row r="506" spans="1:1" ht="12.75" x14ac:dyDescent="0.2">
      <c r="A506" s="106"/>
    </row>
    <row r="507" spans="1:1" ht="12.75" x14ac:dyDescent="0.2">
      <c r="A507" s="106"/>
    </row>
    <row r="508" spans="1:1" ht="12.75" x14ac:dyDescent="0.2">
      <c r="A508" s="106"/>
    </row>
    <row r="509" spans="1:1" ht="12.75" x14ac:dyDescent="0.2">
      <c r="A509" s="106"/>
    </row>
    <row r="510" spans="1:1" ht="12.75" x14ac:dyDescent="0.2">
      <c r="A510" s="106"/>
    </row>
    <row r="511" spans="1:1" ht="12.75" x14ac:dyDescent="0.2">
      <c r="A511" s="106"/>
    </row>
    <row r="512" spans="1:1" ht="12.75" x14ac:dyDescent="0.2">
      <c r="A512" s="106"/>
    </row>
    <row r="513" spans="1:1" ht="12.75" x14ac:dyDescent="0.2">
      <c r="A513" s="106"/>
    </row>
    <row r="514" spans="1:1" ht="12.75" x14ac:dyDescent="0.2">
      <c r="A514" s="106"/>
    </row>
    <row r="515" spans="1:1" ht="12.75" x14ac:dyDescent="0.2">
      <c r="A515" s="106"/>
    </row>
    <row r="516" spans="1:1" ht="12.75" x14ac:dyDescent="0.2">
      <c r="A516" s="106"/>
    </row>
    <row r="517" spans="1:1" ht="12.75" x14ac:dyDescent="0.2">
      <c r="A517" s="106"/>
    </row>
    <row r="518" spans="1:1" ht="12.75" x14ac:dyDescent="0.2">
      <c r="A518" s="106"/>
    </row>
    <row r="519" spans="1:1" ht="12.75" x14ac:dyDescent="0.2">
      <c r="A519" s="106"/>
    </row>
    <row r="520" spans="1:1" ht="12.75" x14ac:dyDescent="0.2">
      <c r="A520" s="106"/>
    </row>
    <row r="521" spans="1:1" ht="12.75" x14ac:dyDescent="0.2">
      <c r="A521" s="106"/>
    </row>
    <row r="522" spans="1:1" ht="12.75" x14ac:dyDescent="0.2">
      <c r="A522" s="106"/>
    </row>
    <row r="523" spans="1:1" ht="12.75" x14ac:dyDescent="0.2">
      <c r="A523" s="106"/>
    </row>
    <row r="524" spans="1:1" ht="12.75" x14ac:dyDescent="0.2">
      <c r="A524" s="106"/>
    </row>
    <row r="525" spans="1:1" ht="12.75" x14ac:dyDescent="0.2">
      <c r="A525" s="106"/>
    </row>
    <row r="526" spans="1:1" ht="12.75" x14ac:dyDescent="0.2">
      <c r="A526" s="106"/>
    </row>
    <row r="527" spans="1:1" ht="12.75" x14ac:dyDescent="0.2">
      <c r="A527" s="106"/>
    </row>
    <row r="528" spans="1:1" ht="12.75" x14ac:dyDescent="0.2">
      <c r="A528" s="106"/>
    </row>
    <row r="529" spans="1:1" ht="12.75" x14ac:dyDescent="0.2">
      <c r="A529" s="106"/>
    </row>
    <row r="530" spans="1:1" ht="12.75" x14ac:dyDescent="0.2">
      <c r="A530" s="106"/>
    </row>
    <row r="531" spans="1:1" ht="12.75" x14ac:dyDescent="0.2">
      <c r="A531" s="106"/>
    </row>
    <row r="532" spans="1:1" ht="12.75" x14ac:dyDescent="0.2">
      <c r="A532" s="106"/>
    </row>
    <row r="533" spans="1:1" ht="12.75" x14ac:dyDescent="0.2">
      <c r="A533" s="106"/>
    </row>
    <row r="534" spans="1:1" ht="12.75" x14ac:dyDescent="0.2">
      <c r="A534" s="106"/>
    </row>
    <row r="535" spans="1:1" ht="12.75" x14ac:dyDescent="0.2">
      <c r="A535" s="106"/>
    </row>
    <row r="536" spans="1:1" ht="12.75" x14ac:dyDescent="0.2">
      <c r="A536" s="106"/>
    </row>
    <row r="537" spans="1:1" ht="12.75" x14ac:dyDescent="0.2">
      <c r="A537" s="106"/>
    </row>
    <row r="538" spans="1:1" ht="12.75" x14ac:dyDescent="0.2">
      <c r="A538" s="106"/>
    </row>
    <row r="539" spans="1:1" ht="12.75" x14ac:dyDescent="0.2">
      <c r="A539" s="106"/>
    </row>
    <row r="540" spans="1:1" ht="12.75" x14ac:dyDescent="0.2">
      <c r="A540" s="106"/>
    </row>
    <row r="541" spans="1:1" ht="12.75" x14ac:dyDescent="0.2">
      <c r="A541" s="106"/>
    </row>
    <row r="542" spans="1:1" ht="12.75" x14ac:dyDescent="0.2">
      <c r="A542" s="106"/>
    </row>
    <row r="543" spans="1:1" ht="12.75" x14ac:dyDescent="0.2">
      <c r="A543" s="106"/>
    </row>
    <row r="544" spans="1:1" ht="12.75" x14ac:dyDescent="0.2">
      <c r="A544" s="106"/>
    </row>
    <row r="545" spans="1:1" ht="12.75" x14ac:dyDescent="0.2">
      <c r="A545" s="106"/>
    </row>
    <row r="546" spans="1:1" ht="12.75" x14ac:dyDescent="0.2">
      <c r="A546" s="106"/>
    </row>
    <row r="547" spans="1:1" ht="12.75" x14ac:dyDescent="0.2">
      <c r="A547" s="106"/>
    </row>
    <row r="548" spans="1:1" ht="12.75" x14ac:dyDescent="0.2">
      <c r="A548" s="106"/>
    </row>
    <row r="549" spans="1:1" ht="12.75" x14ac:dyDescent="0.2">
      <c r="A549" s="106"/>
    </row>
    <row r="550" spans="1:1" ht="12.75" x14ac:dyDescent="0.2">
      <c r="A550" s="106"/>
    </row>
    <row r="551" spans="1:1" ht="12.75" x14ac:dyDescent="0.2">
      <c r="A551" s="106"/>
    </row>
    <row r="552" spans="1:1" ht="12.75" x14ac:dyDescent="0.2">
      <c r="A552" s="106"/>
    </row>
    <row r="553" spans="1:1" ht="12.75" x14ac:dyDescent="0.2">
      <c r="A553" s="106"/>
    </row>
    <row r="554" spans="1:1" ht="12.75" x14ac:dyDescent="0.2">
      <c r="A554" s="106"/>
    </row>
    <row r="555" spans="1:1" ht="12.75" x14ac:dyDescent="0.2">
      <c r="A555" s="106"/>
    </row>
    <row r="556" spans="1:1" ht="12.75" x14ac:dyDescent="0.2">
      <c r="A556" s="106"/>
    </row>
    <row r="557" spans="1:1" ht="12.75" x14ac:dyDescent="0.2">
      <c r="A557" s="106"/>
    </row>
    <row r="558" spans="1:1" ht="12.75" x14ac:dyDescent="0.2">
      <c r="A558" s="106"/>
    </row>
    <row r="559" spans="1:1" ht="12.75" x14ac:dyDescent="0.2">
      <c r="A559" s="106"/>
    </row>
    <row r="560" spans="1:1" ht="12.75" x14ac:dyDescent="0.2">
      <c r="A560" s="106"/>
    </row>
    <row r="561" spans="1:1" ht="12.75" x14ac:dyDescent="0.2">
      <c r="A561" s="106"/>
    </row>
    <row r="562" spans="1:1" ht="12.75" x14ac:dyDescent="0.2">
      <c r="A562" s="106"/>
    </row>
    <row r="563" spans="1:1" ht="12.75" x14ac:dyDescent="0.2">
      <c r="A563" s="106"/>
    </row>
    <row r="564" spans="1:1" ht="12.75" x14ac:dyDescent="0.2">
      <c r="A564" s="106"/>
    </row>
    <row r="565" spans="1:1" ht="12.75" x14ac:dyDescent="0.2">
      <c r="A565" s="106"/>
    </row>
    <row r="566" spans="1:1" ht="12.75" x14ac:dyDescent="0.2">
      <c r="A566" s="106"/>
    </row>
    <row r="567" spans="1:1" ht="12.75" x14ac:dyDescent="0.2">
      <c r="A567" s="106"/>
    </row>
    <row r="568" spans="1:1" ht="12.75" x14ac:dyDescent="0.2">
      <c r="A568" s="106"/>
    </row>
    <row r="569" spans="1:1" ht="12.75" x14ac:dyDescent="0.2">
      <c r="A569" s="106"/>
    </row>
    <row r="570" spans="1:1" ht="12.75" x14ac:dyDescent="0.2">
      <c r="A570" s="106"/>
    </row>
    <row r="571" spans="1:1" ht="12.75" x14ac:dyDescent="0.2">
      <c r="A571" s="106"/>
    </row>
    <row r="572" spans="1:1" ht="12.75" x14ac:dyDescent="0.2">
      <c r="A572" s="106"/>
    </row>
    <row r="573" spans="1:1" ht="12.75" x14ac:dyDescent="0.2">
      <c r="A573" s="106"/>
    </row>
    <row r="574" spans="1:1" ht="12.75" x14ac:dyDescent="0.2">
      <c r="A574" s="106"/>
    </row>
    <row r="575" spans="1:1" ht="12.75" x14ac:dyDescent="0.2">
      <c r="A575" s="106"/>
    </row>
    <row r="576" spans="1:1" ht="12.75" x14ac:dyDescent="0.2">
      <c r="A576" s="106"/>
    </row>
    <row r="577" spans="1:1" ht="12.75" x14ac:dyDescent="0.2">
      <c r="A577" s="106"/>
    </row>
    <row r="578" spans="1:1" ht="12.75" x14ac:dyDescent="0.2">
      <c r="A578" s="106"/>
    </row>
    <row r="579" spans="1:1" ht="12.75" x14ac:dyDescent="0.2">
      <c r="A579" s="106"/>
    </row>
    <row r="580" spans="1:1" ht="12.75" x14ac:dyDescent="0.2">
      <c r="A580" s="106"/>
    </row>
    <row r="581" spans="1:1" ht="12.75" x14ac:dyDescent="0.2">
      <c r="A581" s="106"/>
    </row>
    <row r="582" spans="1:1" ht="12.75" x14ac:dyDescent="0.2">
      <c r="A582" s="106"/>
    </row>
    <row r="583" spans="1:1" ht="12.75" x14ac:dyDescent="0.2">
      <c r="A583" s="106"/>
    </row>
    <row r="584" spans="1:1" ht="12.75" x14ac:dyDescent="0.2">
      <c r="A584" s="106"/>
    </row>
    <row r="585" spans="1:1" ht="12.75" x14ac:dyDescent="0.2">
      <c r="A585" s="106"/>
    </row>
    <row r="586" spans="1:1" ht="12.75" x14ac:dyDescent="0.2">
      <c r="A586" s="106"/>
    </row>
    <row r="587" spans="1:1" ht="12.75" x14ac:dyDescent="0.2">
      <c r="A587" s="106"/>
    </row>
    <row r="588" spans="1:1" ht="12.75" x14ac:dyDescent="0.2">
      <c r="A588" s="106"/>
    </row>
    <row r="589" spans="1:1" ht="12.75" x14ac:dyDescent="0.2">
      <c r="A589" s="106"/>
    </row>
    <row r="590" spans="1:1" ht="12.75" x14ac:dyDescent="0.2">
      <c r="A590" s="106"/>
    </row>
    <row r="591" spans="1:1" ht="12.75" x14ac:dyDescent="0.2">
      <c r="A591" s="106"/>
    </row>
    <row r="592" spans="1:1" ht="12.75" x14ac:dyDescent="0.2">
      <c r="A592" s="106"/>
    </row>
    <row r="593" spans="1:1" ht="12.75" x14ac:dyDescent="0.2">
      <c r="A593" s="106"/>
    </row>
    <row r="594" spans="1:1" ht="12.75" x14ac:dyDescent="0.2">
      <c r="A594" s="106"/>
    </row>
    <row r="595" spans="1:1" ht="12.75" x14ac:dyDescent="0.2">
      <c r="A595" s="106"/>
    </row>
    <row r="596" spans="1:1" ht="12.75" x14ac:dyDescent="0.2">
      <c r="A596" s="106"/>
    </row>
    <row r="597" spans="1:1" ht="12.75" x14ac:dyDescent="0.2">
      <c r="A597" s="106"/>
    </row>
    <row r="598" spans="1:1" ht="12.75" x14ac:dyDescent="0.2">
      <c r="A598" s="106"/>
    </row>
    <row r="599" spans="1:1" ht="12.75" x14ac:dyDescent="0.2">
      <c r="A599" s="106"/>
    </row>
    <row r="600" spans="1:1" ht="12.75" x14ac:dyDescent="0.2">
      <c r="A600" s="106"/>
    </row>
    <row r="601" spans="1:1" ht="12.75" x14ac:dyDescent="0.2">
      <c r="A601" s="106"/>
    </row>
    <row r="602" spans="1:1" ht="12.75" x14ac:dyDescent="0.2">
      <c r="A602" s="106"/>
    </row>
    <row r="603" spans="1:1" ht="12.75" x14ac:dyDescent="0.2">
      <c r="A603" s="106"/>
    </row>
    <row r="604" spans="1:1" ht="12.75" x14ac:dyDescent="0.2">
      <c r="A604" s="106"/>
    </row>
    <row r="605" spans="1:1" ht="12.75" x14ac:dyDescent="0.2">
      <c r="A605" s="106"/>
    </row>
    <row r="606" spans="1:1" ht="12.75" x14ac:dyDescent="0.2">
      <c r="A606" s="106"/>
    </row>
    <row r="607" spans="1:1" ht="12.75" x14ac:dyDescent="0.2">
      <c r="A607" s="106"/>
    </row>
    <row r="608" spans="1:1" ht="12.75" x14ac:dyDescent="0.2">
      <c r="A608" s="106"/>
    </row>
    <row r="609" spans="1:1" ht="12.75" x14ac:dyDescent="0.2">
      <c r="A609" s="106"/>
    </row>
    <row r="610" spans="1:1" ht="12.75" x14ac:dyDescent="0.2">
      <c r="A610" s="106"/>
    </row>
    <row r="611" spans="1:1" ht="12.75" x14ac:dyDescent="0.2">
      <c r="A611" s="106"/>
    </row>
    <row r="612" spans="1:1" ht="12.75" x14ac:dyDescent="0.2">
      <c r="A612" s="106"/>
    </row>
    <row r="613" spans="1:1" ht="12.75" x14ac:dyDescent="0.2">
      <c r="A613" s="106"/>
    </row>
    <row r="614" spans="1:1" ht="12.75" x14ac:dyDescent="0.2">
      <c r="A614" s="106"/>
    </row>
    <row r="615" spans="1:1" ht="12.75" x14ac:dyDescent="0.2">
      <c r="A615" s="106"/>
    </row>
    <row r="616" spans="1:1" ht="12.75" x14ac:dyDescent="0.2">
      <c r="A616" s="106"/>
    </row>
    <row r="617" spans="1:1" ht="12.75" x14ac:dyDescent="0.2">
      <c r="A617" s="106"/>
    </row>
    <row r="618" spans="1:1" ht="12.75" x14ac:dyDescent="0.2">
      <c r="A618" s="106"/>
    </row>
    <row r="619" spans="1:1" ht="12.75" x14ac:dyDescent="0.2">
      <c r="A619" s="106"/>
    </row>
    <row r="620" spans="1:1" ht="12.75" x14ac:dyDescent="0.2">
      <c r="A620" s="106"/>
    </row>
    <row r="621" spans="1:1" ht="12.75" x14ac:dyDescent="0.2">
      <c r="A621" s="106"/>
    </row>
    <row r="622" spans="1:1" ht="12.75" x14ac:dyDescent="0.2">
      <c r="A622" s="106"/>
    </row>
    <row r="623" spans="1:1" ht="12.75" x14ac:dyDescent="0.2">
      <c r="A623" s="106"/>
    </row>
    <row r="624" spans="1:1" ht="12.75" x14ac:dyDescent="0.2">
      <c r="A624" s="106"/>
    </row>
    <row r="625" spans="1:1" ht="12.75" x14ac:dyDescent="0.2">
      <c r="A625" s="106"/>
    </row>
    <row r="626" spans="1:1" ht="12.75" x14ac:dyDescent="0.2">
      <c r="A626" s="106"/>
    </row>
    <row r="627" spans="1:1" ht="12.75" x14ac:dyDescent="0.2">
      <c r="A627" s="106"/>
    </row>
    <row r="628" spans="1:1" ht="12.75" x14ac:dyDescent="0.2">
      <c r="A628" s="106"/>
    </row>
    <row r="629" spans="1:1" ht="12.75" x14ac:dyDescent="0.2">
      <c r="A629" s="106"/>
    </row>
    <row r="630" spans="1:1" ht="12.75" x14ac:dyDescent="0.2">
      <c r="A630" s="106"/>
    </row>
    <row r="631" spans="1:1" ht="12.75" x14ac:dyDescent="0.2">
      <c r="A631" s="106"/>
    </row>
    <row r="632" spans="1:1" ht="12.75" x14ac:dyDescent="0.2">
      <c r="A632" s="106"/>
    </row>
    <row r="633" spans="1:1" ht="12.75" x14ac:dyDescent="0.2">
      <c r="A633" s="106"/>
    </row>
    <row r="634" spans="1:1" ht="12.75" x14ac:dyDescent="0.2">
      <c r="A634" s="106"/>
    </row>
    <row r="635" spans="1:1" ht="12.75" x14ac:dyDescent="0.2">
      <c r="A635" s="106"/>
    </row>
    <row r="636" spans="1:1" ht="12.75" x14ac:dyDescent="0.2">
      <c r="A636" s="106"/>
    </row>
    <row r="637" spans="1:1" ht="12.75" x14ac:dyDescent="0.2">
      <c r="A637" s="106"/>
    </row>
    <row r="638" spans="1:1" ht="12.75" x14ac:dyDescent="0.2">
      <c r="A638" s="106"/>
    </row>
    <row r="639" spans="1:1" ht="12.75" x14ac:dyDescent="0.2">
      <c r="A639" s="106"/>
    </row>
    <row r="640" spans="1:1" ht="12.75" x14ac:dyDescent="0.2">
      <c r="A640" s="106"/>
    </row>
    <row r="641" spans="1:1" ht="12.75" x14ac:dyDescent="0.2">
      <c r="A641" s="106"/>
    </row>
    <row r="642" spans="1:1" ht="12.75" x14ac:dyDescent="0.2">
      <c r="A642" s="106"/>
    </row>
    <row r="643" spans="1:1" ht="12.75" x14ac:dyDescent="0.2">
      <c r="A643" s="106"/>
    </row>
    <row r="644" spans="1:1" ht="12.75" x14ac:dyDescent="0.2">
      <c r="A644" s="106"/>
    </row>
    <row r="645" spans="1:1" ht="12.75" x14ac:dyDescent="0.2">
      <c r="A645" s="106"/>
    </row>
    <row r="646" spans="1:1" ht="12.75" x14ac:dyDescent="0.2">
      <c r="A646" s="106"/>
    </row>
    <row r="647" spans="1:1" ht="12.75" x14ac:dyDescent="0.2">
      <c r="A647" s="106"/>
    </row>
    <row r="648" spans="1:1" ht="12.75" x14ac:dyDescent="0.2">
      <c r="A648" s="106"/>
    </row>
    <row r="649" spans="1:1" ht="12.75" x14ac:dyDescent="0.2">
      <c r="A649" s="106"/>
    </row>
    <row r="650" spans="1:1" ht="12.75" x14ac:dyDescent="0.2">
      <c r="A650" s="106"/>
    </row>
    <row r="651" spans="1:1" ht="12.75" x14ac:dyDescent="0.2">
      <c r="A651" s="106"/>
    </row>
    <row r="652" spans="1:1" ht="12.75" x14ac:dyDescent="0.2">
      <c r="A652" s="106"/>
    </row>
    <row r="653" spans="1:1" ht="12.75" x14ac:dyDescent="0.2">
      <c r="A653" s="106"/>
    </row>
    <row r="654" spans="1:1" ht="12.75" x14ac:dyDescent="0.2">
      <c r="A654" s="106"/>
    </row>
    <row r="655" spans="1:1" ht="12.75" x14ac:dyDescent="0.2">
      <c r="A655" s="106"/>
    </row>
    <row r="656" spans="1:1" ht="12.75" x14ac:dyDescent="0.2">
      <c r="A656" s="106"/>
    </row>
    <row r="657" spans="1:1" ht="12.75" x14ac:dyDescent="0.2">
      <c r="A657" s="106"/>
    </row>
    <row r="658" spans="1:1" ht="12.75" x14ac:dyDescent="0.2">
      <c r="A658" s="106"/>
    </row>
    <row r="659" spans="1:1" ht="12.75" x14ac:dyDescent="0.2">
      <c r="A659" s="106"/>
    </row>
    <row r="660" spans="1:1" ht="12.75" x14ac:dyDescent="0.2">
      <c r="A660" s="106"/>
    </row>
    <row r="661" spans="1:1" ht="12.75" x14ac:dyDescent="0.2">
      <c r="A661" s="106"/>
    </row>
    <row r="662" spans="1:1" ht="12.75" x14ac:dyDescent="0.2">
      <c r="A662" s="106"/>
    </row>
    <row r="663" spans="1:1" ht="12.75" x14ac:dyDescent="0.2">
      <c r="A663" s="106"/>
    </row>
    <row r="664" spans="1:1" ht="12.75" x14ac:dyDescent="0.2">
      <c r="A664" s="106"/>
    </row>
    <row r="665" spans="1:1" ht="12.75" x14ac:dyDescent="0.2">
      <c r="A665" s="106"/>
    </row>
    <row r="666" spans="1:1" ht="12.75" x14ac:dyDescent="0.2">
      <c r="A666" s="106"/>
    </row>
    <row r="667" spans="1:1" ht="12.75" x14ac:dyDescent="0.2">
      <c r="A667" s="106"/>
    </row>
    <row r="668" spans="1:1" ht="12.75" x14ac:dyDescent="0.2">
      <c r="A668" s="106"/>
    </row>
    <row r="669" spans="1:1" ht="12.75" x14ac:dyDescent="0.2">
      <c r="A669" s="106"/>
    </row>
    <row r="670" spans="1:1" ht="12.75" x14ac:dyDescent="0.2">
      <c r="A670" s="106"/>
    </row>
    <row r="671" spans="1:1" ht="12.75" x14ac:dyDescent="0.2">
      <c r="A671" s="106"/>
    </row>
    <row r="672" spans="1:1" ht="12.75" x14ac:dyDescent="0.2">
      <c r="A672" s="106"/>
    </row>
    <row r="673" spans="1:1" ht="12.75" x14ac:dyDescent="0.2">
      <c r="A673" s="106"/>
    </row>
    <row r="674" spans="1:1" ht="12.75" x14ac:dyDescent="0.2">
      <c r="A674" s="106"/>
    </row>
    <row r="675" spans="1:1" ht="12.75" x14ac:dyDescent="0.2">
      <c r="A675" s="106"/>
    </row>
    <row r="676" spans="1:1" ht="12.75" x14ac:dyDescent="0.2">
      <c r="A676" s="106"/>
    </row>
    <row r="677" spans="1:1" ht="12.75" x14ac:dyDescent="0.2">
      <c r="A677" s="106"/>
    </row>
    <row r="678" spans="1:1" ht="12.75" x14ac:dyDescent="0.2">
      <c r="A678" s="106"/>
    </row>
    <row r="679" spans="1:1" ht="12.75" x14ac:dyDescent="0.2">
      <c r="A679" s="106"/>
    </row>
    <row r="680" spans="1:1" ht="12.75" x14ac:dyDescent="0.2">
      <c r="A680" s="106"/>
    </row>
    <row r="681" spans="1:1" ht="12.75" x14ac:dyDescent="0.2">
      <c r="A681" s="106"/>
    </row>
    <row r="682" spans="1:1" ht="12.75" x14ac:dyDescent="0.2">
      <c r="A682" s="106"/>
    </row>
    <row r="683" spans="1:1" ht="12.75" x14ac:dyDescent="0.2">
      <c r="A683" s="106"/>
    </row>
    <row r="684" spans="1:1" ht="12.75" x14ac:dyDescent="0.2">
      <c r="A684" s="106"/>
    </row>
    <row r="685" spans="1:1" ht="12.75" x14ac:dyDescent="0.2">
      <c r="A685" s="106"/>
    </row>
    <row r="686" spans="1:1" ht="12.75" x14ac:dyDescent="0.2">
      <c r="A686" s="106"/>
    </row>
    <row r="687" spans="1:1" ht="12.75" x14ac:dyDescent="0.2">
      <c r="A687" s="106"/>
    </row>
    <row r="688" spans="1:1" ht="12.75" x14ac:dyDescent="0.2">
      <c r="A688" s="106"/>
    </row>
    <row r="689" spans="1:1" ht="12.75" x14ac:dyDescent="0.2">
      <c r="A689" s="106"/>
    </row>
    <row r="690" spans="1:1" ht="12.75" x14ac:dyDescent="0.2">
      <c r="A690" s="106"/>
    </row>
    <row r="691" spans="1:1" ht="12.75" x14ac:dyDescent="0.2">
      <c r="A691" s="106"/>
    </row>
    <row r="692" spans="1:1" ht="12.75" x14ac:dyDescent="0.2">
      <c r="A692" s="106"/>
    </row>
    <row r="693" spans="1:1" ht="12.75" x14ac:dyDescent="0.2">
      <c r="A693" s="106"/>
    </row>
    <row r="694" spans="1:1" ht="12.75" x14ac:dyDescent="0.2">
      <c r="A694" s="106"/>
    </row>
    <row r="695" spans="1:1" ht="12.75" x14ac:dyDescent="0.2">
      <c r="A695" s="106"/>
    </row>
    <row r="696" spans="1:1" ht="12.75" x14ac:dyDescent="0.2">
      <c r="A696" s="106"/>
    </row>
    <row r="697" spans="1:1" ht="12.75" x14ac:dyDescent="0.2">
      <c r="A697" s="106"/>
    </row>
    <row r="698" spans="1:1" ht="12.75" x14ac:dyDescent="0.2">
      <c r="A698" s="106"/>
    </row>
    <row r="699" spans="1:1" ht="12.75" x14ac:dyDescent="0.2">
      <c r="A699" s="106"/>
    </row>
    <row r="700" spans="1:1" ht="12.75" x14ac:dyDescent="0.2">
      <c r="A700" s="106"/>
    </row>
    <row r="701" spans="1:1" ht="12.75" x14ac:dyDescent="0.2">
      <c r="A701" s="106"/>
    </row>
    <row r="702" spans="1:1" ht="12.75" x14ac:dyDescent="0.2">
      <c r="A702" s="106"/>
    </row>
    <row r="703" spans="1:1" ht="12.75" x14ac:dyDescent="0.2">
      <c r="A703" s="106"/>
    </row>
    <row r="704" spans="1:1" ht="12.75" x14ac:dyDescent="0.2">
      <c r="A704" s="106"/>
    </row>
    <row r="705" spans="1:1" ht="12.75" x14ac:dyDescent="0.2">
      <c r="A705" s="106"/>
    </row>
    <row r="706" spans="1:1" ht="12.75" x14ac:dyDescent="0.2">
      <c r="A706" s="106"/>
    </row>
    <row r="707" spans="1:1" ht="12.75" x14ac:dyDescent="0.2">
      <c r="A707" s="106"/>
    </row>
    <row r="708" spans="1:1" ht="12.75" x14ac:dyDescent="0.2">
      <c r="A708" s="106"/>
    </row>
    <row r="709" spans="1:1" ht="12.75" x14ac:dyDescent="0.2">
      <c r="A709" s="106"/>
    </row>
    <row r="710" spans="1:1" ht="12.75" x14ac:dyDescent="0.2">
      <c r="A710" s="106"/>
    </row>
    <row r="711" spans="1:1" ht="12.75" x14ac:dyDescent="0.2">
      <c r="A711" s="106"/>
    </row>
    <row r="712" spans="1:1" ht="12.75" x14ac:dyDescent="0.2">
      <c r="A712" s="106"/>
    </row>
    <row r="713" spans="1:1" ht="12.75" x14ac:dyDescent="0.2">
      <c r="A713" s="106"/>
    </row>
    <row r="714" spans="1:1" ht="12.75" x14ac:dyDescent="0.2">
      <c r="A714" s="106"/>
    </row>
    <row r="715" spans="1:1" ht="12.75" x14ac:dyDescent="0.2">
      <c r="A715" s="106"/>
    </row>
    <row r="716" spans="1:1" ht="12.75" x14ac:dyDescent="0.2">
      <c r="A716" s="106"/>
    </row>
    <row r="717" spans="1:1" ht="12.75" x14ac:dyDescent="0.2">
      <c r="A717" s="106"/>
    </row>
    <row r="718" spans="1:1" ht="12.75" x14ac:dyDescent="0.2">
      <c r="A718" s="106"/>
    </row>
    <row r="719" spans="1:1" ht="12.75" x14ac:dyDescent="0.2">
      <c r="A719" s="106"/>
    </row>
    <row r="720" spans="1:1" ht="12.75" x14ac:dyDescent="0.2">
      <c r="A720" s="106"/>
    </row>
    <row r="721" spans="1:1" ht="12.75" x14ac:dyDescent="0.2">
      <c r="A721" s="106"/>
    </row>
    <row r="722" spans="1:1" ht="12.75" x14ac:dyDescent="0.2">
      <c r="A722" s="106"/>
    </row>
    <row r="723" spans="1:1" ht="12.75" x14ac:dyDescent="0.2">
      <c r="A723" s="106"/>
    </row>
    <row r="724" spans="1:1" ht="12.75" x14ac:dyDescent="0.2">
      <c r="A724" s="106"/>
    </row>
    <row r="725" spans="1:1" ht="12.75" x14ac:dyDescent="0.2">
      <c r="A725" s="106"/>
    </row>
    <row r="726" spans="1:1" ht="12.75" x14ac:dyDescent="0.2">
      <c r="A726" s="106"/>
    </row>
    <row r="727" spans="1:1" ht="12.75" x14ac:dyDescent="0.2">
      <c r="A727" s="106"/>
    </row>
    <row r="728" spans="1:1" ht="12.75" x14ac:dyDescent="0.2">
      <c r="A728" s="106"/>
    </row>
    <row r="729" spans="1:1" ht="12.75" x14ac:dyDescent="0.2">
      <c r="A729" s="106"/>
    </row>
    <row r="730" spans="1:1" ht="12.75" x14ac:dyDescent="0.2">
      <c r="A730" s="106"/>
    </row>
    <row r="731" spans="1:1" ht="12.75" x14ac:dyDescent="0.2">
      <c r="A731" s="106"/>
    </row>
    <row r="732" spans="1:1" ht="12.75" x14ac:dyDescent="0.2">
      <c r="A732" s="106"/>
    </row>
    <row r="733" spans="1:1" ht="12.75" x14ac:dyDescent="0.2">
      <c r="A733" s="106"/>
    </row>
    <row r="734" spans="1:1" ht="12.75" x14ac:dyDescent="0.2">
      <c r="A734" s="106"/>
    </row>
    <row r="735" spans="1:1" ht="12.75" x14ac:dyDescent="0.2">
      <c r="A735" s="106"/>
    </row>
    <row r="736" spans="1:1" ht="12.75" x14ac:dyDescent="0.2">
      <c r="A736" s="106"/>
    </row>
    <row r="737" spans="1:1" ht="12.75" x14ac:dyDescent="0.2">
      <c r="A737" s="106"/>
    </row>
    <row r="738" spans="1:1" ht="12.75" x14ac:dyDescent="0.2">
      <c r="A738" s="106"/>
    </row>
    <row r="739" spans="1:1" ht="12.75" x14ac:dyDescent="0.2">
      <c r="A739" s="106"/>
    </row>
    <row r="740" spans="1:1" ht="12.75" x14ac:dyDescent="0.2">
      <c r="A740" s="106"/>
    </row>
    <row r="741" spans="1:1" ht="12.75" x14ac:dyDescent="0.2">
      <c r="A741" s="106"/>
    </row>
    <row r="742" spans="1:1" ht="12.75" x14ac:dyDescent="0.2">
      <c r="A742" s="106"/>
    </row>
    <row r="743" spans="1:1" ht="12.75" x14ac:dyDescent="0.2">
      <c r="A743" s="106"/>
    </row>
    <row r="744" spans="1:1" ht="12.75" x14ac:dyDescent="0.2">
      <c r="A744" s="106"/>
    </row>
    <row r="745" spans="1:1" ht="12.75" x14ac:dyDescent="0.2">
      <c r="A745" s="106"/>
    </row>
    <row r="746" spans="1:1" ht="12.75" x14ac:dyDescent="0.2">
      <c r="A746" s="106"/>
    </row>
    <row r="747" spans="1:1" ht="12.75" x14ac:dyDescent="0.2">
      <c r="A747" s="106"/>
    </row>
    <row r="748" spans="1:1" ht="12.75" x14ac:dyDescent="0.2">
      <c r="A748" s="106"/>
    </row>
    <row r="749" spans="1:1" ht="12.75" x14ac:dyDescent="0.2">
      <c r="A749" s="106"/>
    </row>
    <row r="750" spans="1:1" ht="12.75" x14ac:dyDescent="0.2">
      <c r="A750" s="106"/>
    </row>
    <row r="751" spans="1:1" ht="12.75" x14ac:dyDescent="0.2">
      <c r="A751" s="106"/>
    </row>
    <row r="752" spans="1:1" ht="12.75" x14ac:dyDescent="0.2">
      <c r="A752" s="106"/>
    </row>
    <row r="753" spans="1:1" ht="12.75" x14ac:dyDescent="0.2">
      <c r="A753" s="106"/>
    </row>
    <row r="754" spans="1:1" ht="12.75" x14ac:dyDescent="0.2">
      <c r="A754" s="106"/>
    </row>
    <row r="755" spans="1:1" ht="12.75" x14ac:dyDescent="0.2">
      <c r="A755" s="106"/>
    </row>
    <row r="756" spans="1:1" ht="12.75" x14ac:dyDescent="0.2">
      <c r="A756" s="106"/>
    </row>
    <row r="757" spans="1:1" ht="12.75" x14ac:dyDescent="0.2">
      <c r="A757" s="106"/>
    </row>
    <row r="758" spans="1:1" ht="12.75" x14ac:dyDescent="0.2">
      <c r="A758" s="106"/>
    </row>
    <row r="759" spans="1:1" ht="12.75" x14ac:dyDescent="0.2">
      <c r="A759" s="106"/>
    </row>
    <row r="760" spans="1:1" ht="12.75" x14ac:dyDescent="0.2">
      <c r="A760" s="106"/>
    </row>
    <row r="761" spans="1:1" ht="12.75" x14ac:dyDescent="0.2">
      <c r="A761" s="106"/>
    </row>
    <row r="762" spans="1:1" ht="12.75" x14ac:dyDescent="0.2">
      <c r="A762" s="106"/>
    </row>
    <row r="763" spans="1:1" ht="12.75" x14ac:dyDescent="0.2">
      <c r="A763" s="106"/>
    </row>
    <row r="764" spans="1:1" ht="12.75" x14ac:dyDescent="0.2">
      <c r="A764" s="106"/>
    </row>
    <row r="765" spans="1:1" ht="12.75" x14ac:dyDescent="0.2">
      <c r="A765" s="106"/>
    </row>
    <row r="766" spans="1:1" ht="12.75" x14ac:dyDescent="0.2">
      <c r="A766" s="106"/>
    </row>
    <row r="767" spans="1:1" ht="12.75" x14ac:dyDescent="0.2">
      <c r="A767" s="106"/>
    </row>
    <row r="768" spans="1:1" ht="12.75" x14ac:dyDescent="0.2">
      <c r="A768" s="106"/>
    </row>
    <row r="769" spans="1:1" ht="12.75" x14ac:dyDescent="0.2">
      <c r="A769" s="106"/>
    </row>
    <row r="770" spans="1:1" ht="12.75" x14ac:dyDescent="0.2">
      <c r="A770" s="106"/>
    </row>
    <row r="771" spans="1:1" ht="12.75" x14ac:dyDescent="0.2">
      <c r="A771" s="106"/>
    </row>
    <row r="772" spans="1:1" ht="12.75" x14ac:dyDescent="0.2">
      <c r="A772" s="106"/>
    </row>
    <row r="773" spans="1:1" ht="12.75" x14ac:dyDescent="0.2">
      <c r="A773" s="106"/>
    </row>
    <row r="774" spans="1:1" ht="12.75" x14ac:dyDescent="0.2">
      <c r="A774" s="106"/>
    </row>
    <row r="775" spans="1:1" ht="12.75" x14ac:dyDescent="0.2">
      <c r="A775" s="106"/>
    </row>
    <row r="776" spans="1:1" ht="12.75" x14ac:dyDescent="0.2">
      <c r="A776" s="106"/>
    </row>
    <row r="777" spans="1:1" ht="12.75" x14ac:dyDescent="0.2">
      <c r="A777" s="106"/>
    </row>
    <row r="778" spans="1:1" ht="12.75" x14ac:dyDescent="0.2">
      <c r="A778" s="106"/>
    </row>
    <row r="779" spans="1:1" ht="12.75" x14ac:dyDescent="0.2">
      <c r="A779" s="106"/>
    </row>
    <row r="780" spans="1:1" ht="12.75" x14ac:dyDescent="0.2">
      <c r="A780" s="106"/>
    </row>
    <row r="781" spans="1:1" ht="12.75" x14ac:dyDescent="0.2">
      <c r="A781" s="106"/>
    </row>
    <row r="782" spans="1:1" ht="12.75" x14ac:dyDescent="0.2">
      <c r="A782" s="106"/>
    </row>
    <row r="783" spans="1:1" ht="12.75" x14ac:dyDescent="0.2">
      <c r="A783" s="106"/>
    </row>
    <row r="784" spans="1:1" ht="12.75" x14ac:dyDescent="0.2">
      <c r="A784" s="106"/>
    </row>
    <row r="785" spans="1:1" ht="12.75" x14ac:dyDescent="0.2">
      <c r="A785" s="106"/>
    </row>
    <row r="786" spans="1:1" ht="12.75" x14ac:dyDescent="0.2">
      <c r="A786" s="106"/>
    </row>
    <row r="787" spans="1:1" ht="12.75" x14ac:dyDescent="0.2">
      <c r="A787" s="106"/>
    </row>
    <row r="788" spans="1:1" ht="12.75" x14ac:dyDescent="0.2">
      <c r="A788" s="106"/>
    </row>
    <row r="789" spans="1:1" ht="12.75" x14ac:dyDescent="0.2">
      <c r="A789" s="106"/>
    </row>
    <row r="790" spans="1:1" ht="12.75" x14ac:dyDescent="0.2">
      <c r="A790" s="106"/>
    </row>
    <row r="791" spans="1:1" ht="12.75" x14ac:dyDescent="0.2">
      <c r="A791" s="106"/>
    </row>
    <row r="792" spans="1:1" ht="12.75" x14ac:dyDescent="0.2">
      <c r="A792" s="106"/>
    </row>
    <row r="793" spans="1:1" ht="12.75" x14ac:dyDescent="0.2">
      <c r="A793" s="106"/>
    </row>
    <row r="794" spans="1:1" ht="12.75" x14ac:dyDescent="0.2">
      <c r="A794" s="106"/>
    </row>
    <row r="795" spans="1:1" ht="12.75" x14ac:dyDescent="0.2">
      <c r="A795" s="106"/>
    </row>
    <row r="796" spans="1:1" ht="12.75" x14ac:dyDescent="0.2">
      <c r="A796" s="106"/>
    </row>
    <row r="797" spans="1:1" ht="12.75" x14ac:dyDescent="0.2">
      <c r="A797" s="106"/>
    </row>
    <row r="798" spans="1:1" ht="12.75" x14ac:dyDescent="0.2">
      <c r="A798" s="106"/>
    </row>
    <row r="799" spans="1:1" ht="12.75" x14ac:dyDescent="0.2">
      <c r="A799" s="106"/>
    </row>
    <row r="800" spans="1:1" ht="12.75" x14ac:dyDescent="0.2">
      <c r="A800" s="106"/>
    </row>
    <row r="801" spans="1:1" ht="12.75" x14ac:dyDescent="0.2">
      <c r="A801" s="106"/>
    </row>
    <row r="802" spans="1:1" ht="12.75" x14ac:dyDescent="0.2">
      <c r="A802" s="106"/>
    </row>
    <row r="803" spans="1:1" ht="12.75" x14ac:dyDescent="0.2">
      <c r="A803" s="106"/>
    </row>
    <row r="804" spans="1:1" ht="12.75" x14ac:dyDescent="0.2">
      <c r="A804" s="106"/>
    </row>
    <row r="805" spans="1:1" ht="12.75" x14ac:dyDescent="0.2">
      <c r="A805" s="106"/>
    </row>
    <row r="806" spans="1:1" ht="12.75" x14ac:dyDescent="0.2">
      <c r="A806" s="106"/>
    </row>
    <row r="807" spans="1:1" ht="12.75" x14ac:dyDescent="0.2">
      <c r="A807" s="106"/>
    </row>
    <row r="808" spans="1:1" ht="12.75" x14ac:dyDescent="0.2">
      <c r="A808" s="106"/>
    </row>
    <row r="809" spans="1:1" ht="12.75" x14ac:dyDescent="0.2">
      <c r="A809" s="106"/>
    </row>
    <row r="810" spans="1:1" ht="12.75" x14ac:dyDescent="0.2">
      <c r="A810" s="106"/>
    </row>
    <row r="811" spans="1:1" ht="12.75" x14ac:dyDescent="0.2">
      <c r="A811" s="106"/>
    </row>
    <row r="812" spans="1:1" ht="12.75" x14ac:dyDescent="0.2">
      <c r="A812" s="106"/>
    </row>
    <row r="813" spans="1:1" ht="12.75" x14ac:dyDescent="0.2">
      <c r="A813" s="106"/>
    </row>
    <row r="814" spans="1:1" ht="12.75" x14ac:dyDescent="0.2">
      <c r="A814" s="106"/>
    </row>
    <row r="815" spans="1:1" ht="12.75" x14ac:dyDescent="0.2">
      <c r="A815" s="106"/>
    </row>
    <row r="816" spans="1:1" ht="12.75" x14ac:dyDescent="0.2">
      <c r="A816" s="106"/>
    </row>
    <row r="817" spans="1:1" ht="12.75" x14ac:dyDescent="0.2">
      <c r="A817" s="106"/>
    </row>
    <row r="818" spans="1:1" ht="12.75" x14ac:dyDescent="0.2">
      <c r="A818" s="106"/>
    </row>
    <row r="819" spans="1:1" ht="12.75" x14ac:dyDescent="0.2">
      <c r="A819" s="106"/>
    </row>
    <row r="820" spans="1:1" ht="12.75" x14ac:dyDescent="0.2">
      <c r="A820" s="106"/>
    </row>
    <row r="821" spans="1:1" ht="12.75" x14ac:dyDescent="0.2">
      <c r="A821" s="106"/>
    </row>
    <row r="822" spans="1:1" ht="12.75" x14ac:dyDescent="0.2">
      <c r="A822" s="106"/>
    </row>
    <row r="823" spans="1:1" ht="12.75" x14ac:dyDescent="0.2">
      <c r="A823" s="106"/>
    </row>
    <row r="824" spans="1:1" ht="12.75" x14ac:dyDescent="0.2">
      <c r="A824" s="106"/>
    </row>
    <row r="825" spans="1:1" ht="12.75" x14ac:dyDescent="0.2">
      <c r="A825" s="106"/>
    </row>
    <row r="826" spans="1:1" ht="12.75" x14ac:dyDescent="0.2">
      <c r="A826" s="106"/>
    </row>
    <row r="827" spans="1:1" ht="12.75" x14ac:dyDescent="0.2">
      <c r="A827" s="106"/>
    </row>
    <row r="828" spans="1:1" ht="12.75" x14ac:dyDescent="0.2">
      <c r="A828" s="106"/>
    </row>
    <row r="829" spans="1:1" ht="12.75" x14ac:dyDescent="0.2">
      <c r="A829" s="106"/>
    </row>
    <row r="830" spans="1:1" ht="12.75" x14ac:dyDescent="0.2">
      <c r="A830" s="106"/>
    </row>
    <row r="831" spans="1:1" ht="12.75" x14ac:dyDescent="0.2">
      <c r="A831" s="106"/>
    </row>
    <row r="832" spans="1:1" ht="12.75" x14ac:dyDescent="0.2">
      <c r="A832" s="106"/>
    </row>
    <row r="833" spans="1:1" ht="12.75" x14ac:dyDescent="0.2">
      <c r="A833" s="106"/>
    </row>
    <row r="834" spans="1:1" ht="12.75" x14ac:dyDescent="0.2">
      <c r="A834" s="106"/>
    </row>
    <row r="835" spans="1:1" ht="12.75" x14ac:dyDescent="0.2">
      <c r="A835" s="106"/>
    </row>
    <row r="836" spans="1:1" ht="12.75" x14ac:dyDescent="0.2">
      <c r="A836" s="106"/>
    </row>
    <row r="837" spans="1:1" ht="12.75" x14ac:dyDescent="0.2">
      <c r="A837" s="106"/>
    </row>
    <row r="838" spans="1:1" ht="12.75" x14ac:dyDescent="0.2">
      <c r="A838" s="106"/>
    </row>
    <row r="839" spans="1:1" ht="12.75" x14ac:dyDescent="0.2">
      <c r="A839" s="106"/>
    </row>
    <row r="840" spans="1:1" ht="12.75" x14ac:dyDescent="0.2">
      <c r="A840" s="106"/>
    </row>
    <row r="841" spans="1:1" ht="12.75" x14ac:dyDescent="0.2">
      <c r="A841" s="106"/>
    </row>
    <row r="842" spans="1:1" ht="12.75" x14ac:dyDescent="0.2">
      <c r="A842" s="106"/>
    </row>
    <row r="843" spans="1:1" ht="12.75" x14ac:dyDescent="0.2">
      <c r="A843" s="106"/>
    </row>
    <row r="844" spans="1:1" ht="12.75" x14ac:dyDescent="0.2">
      <c r="A844" s="106"/>
    </row>
    <row r="845" spans="1:1" ht="12.75" x14ac:dyDescent="0.2">
      <c r="A845" s="106"/>
    </row>
    <row r="846" spans="1:1" ht="12.75" x14ac:dyDescent="0.2">
      <c r="A846" s="106"/>
    </row>
    <row r="847" spans="1:1" ht="12.75" x14ac:dyDescent="0.2">
      <c r="A847" s="106"/>
    </row>
    <row r="848" spans="1:1" ht="12.75" x14ac:dyDescent="0.2">
      <c r="A848" s="106"/>
    </row>
    <row r="849" spans="1:1" ht="12.75" x14ac:dyDescent="0.2">
      <c r="A849" s="106"/>
    </row>
    <row r="850" spans="1:1" ht="12.75" x14ac:dyDescent="0.2">
      <c r="A850" s="106"/>
    </row>
    <row r="851" spans="1:1" ht="12.75" x14ac:dyDescent="0.2">
      <c r="A851" s="106"/>
    </row>
    <row r="852" spans="1:1" ht="12.75" x14ac:dyDescent="0.2">
      <c r="A852" s="106"/>
    </row>
    <row r="853" spans="1:1" ht="12.75" x14ac:dyDescent="0.2">
      <c r="A853" s="106"/>
    </row>
    <row r="854" spans="1:1" ht="12.75" x14ac:dyDescent="0.2">
      <c r="A854" s="106"/>
    </row>
    <row r="855" spans="1:1" ht="12.75" x14ac:dyDescent="0.2">
      <c r="A855" s="106"/>
    </row>
    <row r="856" spans="1:1" ht="12.75" x14ac:dyDescent="0.2">
      <c r="A856" s="106"/>
    </row>
    <row r="857" spans="1:1" ht="12.75" x14ac:dyDescent="0.2">
      <c r="A857" s="106"/>
    </row>
    <row r="858" spans="1:1" ht="12.75" x14ac:dyDescent="0.2">
      <c r="A858" s="106"/>
    </row>
    <row r="859" spans="1:1" ht="12.75" x14ac:dyDescent="0.2">
      <c r="A859" s="106"/>
    </row>
    <row r="860" spans="1:1" ht="12.75" x14ac:dyDescent="0.2">
      <c r="A860" s="106"/>
    </row>
    <row r="861" spans="1:1" ht="12.75" x14ac:dyDescent="0.2">
      <c r="A861" s="106"/>
    </row>
    <row r="862" spans="1:1" ht="12.75" x14ac:dyDescent="0.2">
      <c r="A862" s="106"/>
    </row>
    <row r="863" spans="1:1" ht="12.75" x14ac:dyDescent="0.2">
      <c r="A863" s="106"/>
    </row>
    <row r="864" spans="1:1" ht="12.75" x14ac:dyDescent="0.2">
      <c r="A864" s="106"/>
    </row>
    <row r="865" spans="1:1" ht="12.75" x14ac:dyDescent="0.2">
      <c r="A865" s="106"/>
    </row>
    <row r="866" spans="1:1" ht="12.75" x14ac:dyDescent="0.2">
      <c r="A866" s="106"/>
    </row>
    <row r="867" spans="1:1" ht="12.75" x14ac:dyDescent="0.2">
      <c r="A867" s="106"/>
    </row>
    <row r="868" spans="1:1" ht="12.75" x14ac:dyDescent="0.2">
      <c r="A868" s="106"/>
    </row>
    <row r="869" spans="1:1" ht="12.75" x14ac:dyDescent="0.2">
      <c r="A869" s="106"/>
    </row>
    <row r="870" spans="1:1" ht="12.75" x14ac:dyDescent="0.2">
      <c r="A870" s="106"/>
    </row>
    <row r="871" spans="1:1" ht="12.75" x14ac:dyDescent="0.2">
      <c r="A871" s="106"/>
    </row>
    <row r="872" spans="1:1" ht="12.75" x14ac:dyDescent="0.2">
      <c r="A872" s="106"/>
    </row>
    <row r="873" spans="1:1" ht="12.75" x14ac:dyDescent="0.2">
      <c r="A873" s="106"/>
    </row>
    <row r="874" spans="1:1" ht="12.75" x14ac:dyDescent="0.2">
      <c r="A874" s="106"/>
    </row>
    <row r="875" spans="1:1" ht="12.75" x14ac:dyDescent="0.2">
      <c r="A875" s="106"/>
    </row>
    <row r="876" spans="1:1" ht="12.75" x14ac:dyDescent="0.2">
      <c r="A876" s="106"/>
    </row>
    <row r="877" spans="1:1" ht="12.75" x14ac:dyDescent="0.2">
      <c r="A877" s="106"/>
    </row>
    <row r="878" spans="1:1" ht="12.75" x14ac:dyDescent="0.2">
      <c r="A878" s="106"/>
    </row>
    <row r="879" spans="1:1" ht="12.75" x14ac:dyDescent="0.2">
      <c r="A879" s="106"/>
    </row>
    <row r="880" spans="1:1" ht="12.75" x14ac:dyDescent="0.2">
      <c r="A880" s="106"/>
    </row>
    <row r="881" spans="1:1" ht="12.75" x14ac:dyDescent="0.2">
      <c r="A881" s="106"/>
    </row>
    <row r="882" spans="1:1" ht="12.75" x14ac:dyDescent="0.2">
      <c r="A882" s="106"/>
    </row>
    <row r="883" spans="1:1" ht="12.75" x14ac:dyDescent="0.2">
      <c r="A883" s="106"/>
    </row>
    <row r="884" spans="1:1" ht="12.75" x14ac:dyDescent="0.2">
      <c r="A884" s="106"/>
    </row>
    <row r="885" spans="1:1" ht="12.75" x14ac:dyDescent="0.2">
      <c r="A885" s="106"/>
    </row>
    <row r="886" spans="1:1" ht="12.75" x14ac:dyDescent="0.2">
      <c r="A886" s="106"/>
    </row>
    <row r="887" spans="1:1" ht="12.75" x14ac:dyDescent="0.2">
      <c r="A887" s="106"/>
    </row>
    <row r="888" spans="1:1" ht="12.75" x14ac:dyDescent="0.2">
      <c r="A888" s="106"/>
    </row>
    <row r="889" spans="1:1" ht="12.75" x14ac:dyDescent="0.2">
      <c r="A889" s="106"/>
    </row>
    <row r="890" spans="1:1" ht="12.75" x14ac:dyDescent="0.2">
      <c r="A890" s="106"/>
    </row>
    <row r="891" spans="1:1" ht="12.75" x14ac:dyDescent="0.2">
      <c r="A891" s="106"/>
    </row>
    <row r="892" spans="1:1" ht="12.75" x14ac:dyDescent="0.2">
      <c r="A892" s="106"/>
    </row>
    <row r="893" spans="1:1" ht="12.75" x14ac:dyDescent="0.2">
      <c r="A893" s="106"/>
    </row>
    <row r="894" spans="1:1" ht="12.75" x14ac:dyDescent="0.2">
      <c r="A894" s="106"/>
    </row>
    <row r="895" spans="1:1" ht="12.75" x14ac:dyDescent="0.2">
      <c r="A895" s="106"/>
    </row>
    <row r="896" spans="1:1" ht="12.75" x14ac:dyDescent="0.2">
      <c r="A896" s="106"/>
    </row>
    <row r="897" spans="1:1" ht="12.75" x14ac:dyDescent="0.2">
      <c r="A897" s="106"/>
    </row>
    <row r="898" spans="1:1" ht="12.75" x14ac:dyDescent="0.2">
      <c r="A898" s="106"/>
    </row>
    <row r="899" spans="1:1" ht="12.75" x14ac:dyDescent="0.2">
      <c r="A899" s="106"/>
    </row>
    <row r="900" spans="1:1" ht="12.75" x14ac:dyDescent="0.2">
      <c r="A900" s="106"/>
    </row>
    <row r="901" spans="1:1" ht="12.75" x14ac:dyDescent="0.2">
      <c r="A901" s="106"/>
    </row>
    <row r="902" spans="1:1" ht="12.75" x14ac:dyDescent="0.2">
      <c r="A902" s="106"/>
    </row>
    <row r="903" spans="1:1" ht="12.75" x14ac:dyDescent="0.2">
      <c r="A903" s="106"/>
    </row>
    <row r="904" spans="1:1" ht="12.75" x14ac:dyDescent="0.2">
      <c r="A904" s="106"/>
    </row>
    <row r="905" spans="1:1" ht="12.75" x14ac:dyDescent="0.2">
      <c r="A905" s="106"/>
    </row>
    <row r="906" spans="1:1" ht="12.75" x14ac:dyDescent="0.2">
      <c r="A906" s="106"/>
    </row>
    <row r="907" spans="1:1" ht="12.75" x14ac:dyDescent="0.2">
      <c r="A907" s="106"/>
    </row>
    <row r="908" spans="1:1" ht="12.75" x14ac:dyDescent="0.2">
      <c r="A908" s="106"/>
    </row>
    <row r="909" spans="1:1" ht="12.75" x14ac:dyDescent="0.2">
      <c r="A909" s="106"/>
    </row>
    <row r="910" spans="1:1" ht="12.75" x14ac:dyDescent="0.2">
      <c r="A910" s="106"/>
    </row>
    <row r="911" spans="1:1" ht="12.75" x14ac:dyDescent="0.2">
      <c r="A911" s="106"/>
    </row>
    <row r="912" spans="1:1" ht="12.75" x14ac:dyDescent="0.2">
      <c r="A912" s="106"/>
    </row>
    <row r="913" spans="1:1" ht="12.75" x14ac:dyDescent="0.2">
      <c r="A913" s="106"/>
    </row>
    <row r="914" spans="1:1" ht="12.75" x14ac:dyDescent="0.2">
      <c r="A914" s="106"/>
    </row>
    <row r="915" spans="1:1" ht="12.75" x14ac:dyDescent="0.2">
      <c r="A915" s="106"/>
    </row>
    <row r="916" spans="1:1" ht="12.75" x14ac:dyDescent="0.2">
      <c r="A916" s="106"/>
    </row>
    <row r="917" spans="1:1" ht="12.75" x14ac:dyDescent="0.2">
      <c r="A917" s="106"/>
    </row>
    <row r="918" spans="1:1" ht="12.75" x14ac:dyDescent="0.2">
      <c r="A918" s="106"/>
    </row>
    <row r="919" spans="1:1" ht="12.75" x14ac:dyDescent="0.2">
      <c r="A919" s="106"/>
    </row>
    <row r="920" spans="1:1" ht="12.75" x14ac:dyDescent="0.2">
      <c r="A920" s="106"/>
    </row>
    <row r="921" spans="1:1" ht="12.75" x14ac:dyDescent="0.2">
      <c r="A921" s="106"/>
    </row>
    <row r="922" spans="1:1" ht="12.75" x14ac:dyDescent="0.2">
      <c r="A922" s="106"/>
    </row>
    <row r="923" spans="1:1" ht="12.75" x14ac:dyDescent="0.2">
      <c r="A923" s="106"/>
    </row>
    <row r="924" spans="1:1" ht="12.75" x14ac:dyDescent="0.2">
      <c r="A924" s="106"/>
    </row>
    <row r="925" spans="1:1" ht="12.75" x14ac:dyDescent="0.2">
      <c r="A925" s="106"/>
    </row>
    <row r="926" spans="1:1" ht="12.75" x14ac:dyDescent="0.2">
      <c r="A926" s="106"/>
    </row>
    <row r="927" spans="1:1" ht="12.75" x14ac:dyDescent="0.2">
      <c r="A927" s="106"/>
    </row>
    <row r="928" spans="1:1" ht="12.75" x14ac:dyDescent="0.2">
      <c r="A928" s="106"/>
    </row>
    <row r="929" spans="1:1" ht="12.75" x14ac:dyDescent="0.2">
      <c r="A929" s="106"/>
    </row>
    <row r="930" spans="1:1" ht="12.75" x14ac:dyDescent="0.2">
      <c r="A930" s="106"/>
    </row>
    <row r="931" spans="1:1" ht="12.75" x14ac:dyDescent="0.2">
      <c r="A931" s="106"/>
    </row>
    <row r="932" spans="1:1" ht="12.75" x14ac:dyDescent="0.2">
      <c r="A932" s="106"/>
    </row>
    <row r="933" spans="1:1" ht="12.75" x14ac:dyDescent="0.2">
      <c r="A933" s="106"/>
    </row>
    <row r="934" spans="1:1" ht="12.75" x14ac:dyDescent="0.2">
      <c r="A934" s="106"/>
    </row>
    <row r="935" spans="1:1" ht="12.75" x14ac:dyDescent="0.2">
      <c r="A935" s="106"/>
    </row>
    <row r="936" spans="1:1" ht="12.75" x14ac:dyDescent="0.2">
      <c r="A936" s="106"/>
    </row>
    <row r="937" spans="1:1" ht="12.75" x14ac:dyDescent="0.2">
      <c r="A937" s="106"/>
    </row>
    <row r="938" spans="1:1" ht="12.75" x14ac:dyDescent="0.2">
      <c r="A938" s="106"/>
    </row>
    <row r="939" spans="1:1" ht="12.75" x14ac:dyDescent="0.2">
      <c r="A939" s="106"/>
    </row>
    <row r="940" spans="1:1" ht="12.75" x14ac:dyDescent="0.2">
      <c r="A940" s="106"/>
    </row>
    <row r="941" spans="1:1" ht="12.75" x14ac:dyDescent="0.2">
      <c r="A941" s="106"/>
    </row>
    <row r="942" spans="1:1" ht="12.75" x14ac:dyDescent="0.2">
      <c r="A942" s="106"/>
    </row>
    <row r="943" spans="1:1" ht="12.75" x14ac:dyDescent="0.2">
      <c r="A943" s="106"/>
    </row>
    <row r="944" spans="1:1" ht="12.75" x14ac:dyDescent="0.2">
      <c r="A944" s="106"/>
    </row>
    <row r="945" spans="1:1" ht="12.75" x14ac:dyDescent="0.2">
      <c r="A945" s="106"/>
    </row>
    <row r="946" spans="1:1" ht="12.75" x14ac:dyDescent="0.2">
      <c r="A946" s="106"/>
    </row>
    <row r="947" spans="1:1" ht="12.75" x14ac:dyDescent="0.2">
      <c r="A947" s="106"/>
    </row>
    <row r="948" spans="1:1" ht="12.75" x14ac:dyDescent="0.2">
      <c r="A948" s="106"/>
    </row>
    <row r="949" spans="1:1" ht="12.75" x14ac:dyDescent="0.2">
      <c r="A949" s="106"/>
    </row>
    <row r="950" spans="1:1" ht="12.75" x14ac:dyDescent="0.2">
      <c r="A950" s="106"/>
    </row>
    <row r="951" spans="1:1" ht="12.75" x14ac:dyDescent="0.2">
      <c r="A951" s="106"/>
    </row>
    <row r="952" spans="1:1" ht="12.75" x14ac:dyDescent="0.2">
      <c r="A952" s="106"/>
    </row>
    <row r="953" spans="1:1" ht="12.75" x14ac:dyDescent="0.2">
      <c r="A953" s="106"/>
    </row>
    <row r="954" spans="1:1" ht="12.75" x14ac:dyDescent="0.2">
      <c r="A954" s="106"/>
    </row>
    <row r="955" spans="1:1" ht="12.75" x14ac:dyDescent="0.2">
      <c r="A955" s="106"/>
    </row>
    <row r="956" spans="1:1" ht="12.75" x14ac:dyDescent="0.2">
      <c r="A956" s="106"/>
    </row>
    <row r="957" spans="1:1" ht="12.75" x14ac:dyDescent="0.2">
      <c r="A957" s="106"/>
    </row>
    <row r="958" spans="1:1" ht="12.75" x14ac:dyDescent="0.2">
      <c r="A958" s="106"/>
    </row>
    <row r="959" spans="1:1" ht="12.75" x14ac:dyDescent="0.2">
      <c r="A959" s="106"/>
    </row>
    <row r="960" spans="1:1" ht="12.75" x14ac:dyDescent="0.2">
      <c r="A960" s="106"/>
    </row>
    <row r="961" spans="1:1" ht="12.75" x14ac:dyDescent="0.2">
      <c r="A961" s="106"/>
    </row>
    <row r="962" spans="1:1" ht="12.75" x14ac:dyDescent="0.2">
      <c r="A962" s="106"/>
    </row>
    <row r="963" spans="1:1" ht="12.75" x14ac:dyDescent="0.2">
      <c r="A963" s="106"/>
    </row>
    <row r="964" spans="1:1" ht="12.75" x14ac:dyDescent="0.2">
      <c r="A964" s="106"/>
    </row>
    <row r="965" spans="1:1" ht="12.75" x14ac:dyDescent="0.2">
      <c r="A965" s="106"/>
    </row>
    <row r="966" spans="1:1" ht="12.75" x14ac:dyDescent="0.2">
      <c r="A966" s="106"/>
    </row>
    <row r="967" spans="1:1" ht="12.75" x14ac:dyDescent="0.2">
      <c r="A967" s="106"/>
    </row>
    <row r="968" spans="1:1" ht="12.75" x14ac:dyDescent="0.2">
      <c r="A968" s="106"/>
    </row>
    <row r="969" spans="1:1" ht="12.75" x14ac:dyDescent="0.2">
      <c r="A969" s="106"/>
    </row>
    <row r="970" spans="1:1" ht="12.75" x14ac:dyDescent="0.2">
      <c r="A970" s="106"/>
    </row>
    <row r="971" spans="1:1" ht="12.75" x14ac:dyDescent="0.2">
      <c r="A971" s="106"/>
    </row>
    <row r="972" spans="1:1" ht="12.75" x14ac:dyDescent="0.2">
      <c r="A972" s="106"/>
    </row>
    <row r="973" spans="1:1" ht="12.75" x14ac:dyDescent="0.2">
      <c r="A973" s="106"/>
    </row>
    <row r="974" spans="1:1" ht="12.75" x14ac:dyDescent="0.2">
      <c r="A974" s="106"/>
    </row>
    <row r="975" spans="1:1" ht="12.75" x14ac:dyDescent="0.2">
      <c r="A975" s="106"/>
    </row>
    <row r="976" spans="1:1" ht="12.75" x14ac:dyDescent="0.2">
      <c r="A976" s="106"/>
    </row>
    <row r="977" spans="1:1" ht="12.75" x14ac:dyDescent="0.2">
      <c r="A977" s="106"/>
    </row>
    <row r="978" spans="1:1" ht="12.75" x14ac:dyDescent="0.2">
      <c r="A978" s="106"/>
    </row>
    <row r="979" spans="1:1" ht="12.75" x14ac:dyDescent="0.2">
      <c r="A979" s="106"/>
    </row>
    <row r="980" spans="1:1" ht="12.75" x14ac:dyDescent="0.2">
      <c r="A980" s="106"/>
    </row>
    <row r="981" spans="1:1" ht="12.75" x14ac:dyDescent="0.2">
      <c r="A981" s="106"/>
    </row>
    <row r="982" spans="1:1" ht="12.75" x14ac:dyDescent="0.2">
      <c r="A982" s="106"/>
    </row>
    <row r="983" spans="1:1" ht="12.75" x14ac:dyDescent="0.2">
      <c r="A983" s="106"/>
    </row>
    <row r="984" spans="1:1" ht="12.75" x14ac:dyDescent="0.2">
      <c r="A984" s="106"/>
    </row>
    <row r="985" spans="1:1" ht="12.75" x14ac:dyDescent="0.2">
      <c r="A985" s="106"/>
    </row>
    <row r="986" spans="1:1" ht="12.75" x14ac:dyDescent="0.2">
      <c r="A986" s="106"/>
    </row>
    <row r="987" spans="1:1" ht="12.75" x14ac:dyDescent="0.2">
      <c r="A987" s="106"/>
    </row>
    <row r="988" spans="1:1" ht="12.75" x14ac:dyDescent="0.2">
      <c r="A988" s="106"/>
    </row>
    <row r="989" spans="1:1" ht="12.75" x14ac:dyDescent="0.2">
      <c r="A989" s="106"/>
    </row>
    <row r="990" spans="1:1" ht="12.75" x14ac:dyDescent="0.2">
      <c r="A990" s="106"/>
    </row>
    <row r="991" spans="1:1" ht="12.75" x14ac:dyDescent="0.2">
      <c r="A991" s="106"/>
    </row>
    <row r="992" spans="1:1" ht="12.75" x14ac:dyDescent="0.2">
      <c r="A992" s="106"/>
    </row>
    <row r="993" spans="1:1" ht="12.75" x14ac:dyDescent="0.2">
      <c r="A993" s="106"/>
    </row>
    <row r="994" spans="1:1" ht="12.75" x14ac:dyDescent="0.2">
      <c r="A994" s="106"/>
    </row>
    <row r="995" spans="1:1" ht="12.75" x14ac:dyDescent="0.2">
      <c r="A995" s="106"/>
    </row>
    <row r="996" spans="1:1" ht="12.75" x14ac:dyDescent="0.2">
      <c r="A996" s="106"/>
    </row>
    <row r="997" spans="1:1" ht="12.75" x14ac:dyDescent="0.2">
      <c r="A997" s="106"/>
    </row>
    <row r="998" spans="1:1" ht="12.75" x14ac:dyDescent="0.2">
      <c r="A998" s="106"/>
    </row>
    <row r="999" spans="1:1" ht="12.75" x14ac:dyDescent="0.2">
      <c r="A999" s="106"/>
    </row>
    <row r="1000" spans="1:1" ht="12.75" x14ac:dyDescent="0.2">
      <c r="A1000" s="106"/>
    </row>
    <row r="1001" spans="1:1" ht="12.75" x14ac:dyDescent="0.2">
      <c r="A1001" s="106"/>
    </row>
  </sheetData>
  <mergeCells count="45">
    <mergeCell ref="BY2:BZ2"/>
    <mergeCell ref="CA2:CB2"/>
    <mergeCell ref="CC2:CD2"/>
    <mergeCell ref="CE2:CF2"/>
    <mergeCell ref="C1:CD1"/>
    <mergeCell ref="C2:D2"/>
    <mergeCell ref="E2:F2"/>
    <mergeCell ref="G2:H2"/>
    <mergeCell ref="I2:J2"/>
    <mergeCell ref="K2:L2"/>
    <mergeCell ref="M2:N2"/>
    <mergeCell ref="AQ2:AR2"/>
    <mergeCell ref="AS2:AT2"/>
    <mergeCell ref="AU2:AV2"/>
    <mergeCell ref="AW2:AX2"/>
    <mergeCell ref="AY2:AZ2"/>
    <mergeCell ref="AM2:AN2"/>
    <mergeCell ref="AO2:AP2"/>
    <mergeCell ref="BS2:BT2"/>
    <mergeCell ref="BU2:BV2"/>
    <mergeCell ref="BW2:BX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AC2:AD2"/>
    <mergeCell ref="AE2:AF2"/>
    <mergeCell ref="AG2:AH2"/>
    <mergeCell ref="AI2:AJ2"/>
    <mergeCell ref="AK2:AL2"/>
    <mergeCell ref="S2:T2"/>
    <mergeCell ref="U2:V2"/>
    <mergeCell ref="W2:X2"/>
    <mergeCell ref="Y2:Z2"/>
    <mergeCell ref="AA2:AB2"/>
    <mergeCell ref="O2:P2"/>
    <mergeCell ref="Q2:R2"/>
    <mergeCell ref="A4:A26"/>
    <mergeCell ref="A27:A34"/>
    <mergeCell ref="A35:A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Samenvatting</vt:lpstr>
      <vt:lpstr>Telformulieren</vt:lpstr>
      <vt:lpstr>Basis blad per locatie</vt:lpstr>
      <vt:lpstr>1) Cadzand  Zwin</vt:lpstr>
      <vt:lpstr>2) Oostkapelle</vt:lpstr>
      <vt:lpstr>3) Westenschouwen</vt:lpstr>
      <vt:lpstr>5) Ouddorp</vt:lpstr>
      <vt:lpstr>6) Hoek van Holland</vt:lpstr>
      <vt:lpstr>7) Kijkduin</vt:lpstr>
      <vt:lpstr>8) Scheveningen</vt:lpstr>
      <vt:lpstr>9) Katwijk</vt:lpstr>
      <vt:lpstr>10) Noordwijk</vt:lpstr>
      <vt:lpstr>11) Zandvoort</vt:lpstr>
      <vt:lpstr>13) Petten</vt:lpstr>
      <vt:lpstr>14) Texel</vt:lpstr>
      <vt:lpstr>16) Terschelling</vt:lpstr>
      <vt:lpstr>17) Ameland</vt:lpstr>
      <vt:lpstr>18) Schiermonnikoog</vt:lpstr>
      <vt:lpstr>19) Extra locaties ZE</vt:lpstr>
      <vt:lpstr>21) Extra locaties NH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Hannco Bakker</dc:creator>
  <cp:lastModifiedBy>Bart Braun</cp:lastModifiedBy>
  <dcterms:created xsi:type="dcterms:W3CDTF">2023-03-21T14:43:59Z</dcterms:created>
  <dcterms:modified xsi:type="dcterms:W3CDTF">2024-03-26T15:17:48Z</dcterms:modified>
</cp:coreProperties>
</file>